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Q8" i="4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Z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<sst xmlns="http://schemas.openxmlformats.org/spreadsheetml/2006/main" count="190" uniqueCount="46">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</sst>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1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1" fillId="0" borderId="0" xfId="1" applyNumberFormat="1" applyFill="1"/>
    <xf numFmtId="1" fontId="3" fillId="0" borderId="11" xfId="1" applyNumberFormat="1" applyFont="1" applyFill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50"/>
  <sheetViews>
    <sheetView tabSelected="1" zoomScale="70" zoomScaleNormal="70" workbookViewId="0">
      <pane xSplit="4356" topLeftCell="P1" activePane="topRight"/>
      <selection activeCell="B44" sqref="B44"/>
      <selection pane="topRight" activeCell="AE26" sqref="AE26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8" width="9.109375" style="5"/>
    <col min="29" max="29" width="14.33203125" style="5" customWidth="1"/>
    <col min="30" max="16384" width="9.109375" style="5"/>
  </cols>
  <sheetData>
    <row r="1" spans="1:252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2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2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2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2" s="10" customFormat="1" ht="31.2">
      <c r="A6" s="45" t="s">
        <v>0</v>
      </c>
      <c r="B6" s="47" t="s">
        <v>1</v>
      </c>
      <c r="C6" s="47" t="s">
        <v>2</v>
      </c>
      <c r="D6" s="43">
        <v>2015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  <c r="P6" s="37" t="s">
        <v>44</v>
      </c>
      <c r="Q6" s="43">
        <v>2016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4"/>
      <c r="AC6" s="37" t="s">
        <v>45</v>
      </c>
    </row>
    <row r="7" spans="1:252" s="10" customFormat="1" ht="31.2">
      <c r="A7" s="46"/>
      <c r="B7" s="48"/>
      <c r="C7" s="48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8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8"/>
    </row>
    <row r="8" spans="1:252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0</v>
      </c>
      <c r="AB8" s="34">
        <f t="shared" si="3"/>
        <v>0</v>
      </c>
      <c r="AC8" s="24">
        <f>SUM(Q8:AB8)</f>
        <v>9</v>
      </c>
      <c r="AD8" s="14"/>
    </row>
    <row r="9" spans="1:252" s="10" customFormat="1" ht="15.6">
      <c r="A9" s="17" t="s">
        <v>18</v>
      </c>
      <c r="B9" s="18" t="s">
        <v>19</v>
      </c>
      <c r="C9" s="19" t="s">
        <v>20</v>
      </c>
      <c r="D9" s="24">
        <f t="shared" ref="D9:M9" si="4">D24+D40</f>
        <v>0</v>
      </c>
      <c r="E9" s="24">
        <f t="shared" si="4"/>
        <v>150</v>
      </c>
      <c r="F9" s="24">
        <f t="shared" si="4"/>
        <v>0</v>
      </c>
      <c r="G9" s="24">
        <f t="shared" si="4"/>
        <v>0</v>
      </c>
      <c r="H9" s="24">
        <f t="shared" si="4"/>
        <v>0</v>
      </c>
      <c r="I9" s="24">
        <f t="shared" si="4"/>
        <v>301</v>
      </c>
      <c r="J9" s="24">
        <f t="shared" si="4"/>
        <v>1300</v>
      </c>
      <c r="K9" s="24">
        <f t="shared" si="4"/>
        <v>0</v>
      </c>
      <c r="L9" s="24">
        <f t="shared" si="4"/>
        <v>0</v>
      </c>
      <c r="M9" s="24">
        <f t="shared" si="4"/>
        <v>150</v>
      </c>
      <c r="N9" s="24">
        <f t="shared" si="1"/>
        <v>0</v>
      </c>
      <c r="O9" s="24">
        <f t="shared" si="1"/>
        <v>0</v>
      </c>
      <c r="P9" s="24">
        <f t="shared" ref="P9:P18" si="5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41">
        <f t="shared" ref="V9:AB9" si="6">V24+V40</f>
        <v>607.5</v>
      </c>
      <c r="W9" s="41">
        <f t="shared" si="6"/>
        <v>3</v>
      </c>
      <c r="X9" s="41">
        <f t="shared" si="6"/>
        <v>0</v>
      </c>
      <c r="Y9" s="24">
        <f t="shared" si="6"/>
        <v>0</v>
      </c>
      <c r="Z9" s="24">
        <f t="shared" si="6"/>
        <v>3102</v>
      </c>
      <c r="AA9" s="24">
        <f t="shared" si="6"/>
        <v>0</v>
      </c>
      <c r="AB9" s="34">
        <f t="shared" si="6"/>
        <v>0</v>
      </c>
      <c r="AC9" s="24">
        <f t="shared" ref="AC9:AC18" si="7">SUM(Q9:AB9)</f>
        <v>4162.5</v>
      </c>
      <c r="AD9" s="14"/>
    </row>
    <row r="10" spans="1:252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8">D25+D41</f>
        <v>0</v>
      </c>
      <c r="E10" s="24">
        <f t="shared" si="8"/>
        <v>0</v>
      </c>
      <c r="F10" s="24">
        <f t="shared" si="8"/>
        <v>0</v>
      </c>
      <c r="G10" s="24">
        <f t="shared" si="8"/>
        <v>0</v>
      </c>
      <c r="H10" s="24">
        <f t="shared" si="8"/>
        <v>0</v>
      </c>
      <c r="I10" s="24">
        <f t="shared" si="8"/>
        <v>0</v>
      </c>
      <c r="J10" s="24">
        <f t="shared" si="8"/>
        <v>0</v>
      </c>
      <c r="K10" s="24">
        <f t="shared" si="8"/>
        <v>0</v>
      </c>
      <c r="L10" s="24">
        <f t="shared" si="8"/>
        <v>0</v>
      </c>
      <c r="M10" s="24">
        <f t="shared" si="8"/>
        <v>0</v>
      </c>
      <c r="N10" s="24">
        <f t="shared" si="1"/>
        <v>0</v>
      </c>
      <c r="O10" s="24">
        <f t="shared" si="1"/>
        <v>0</v>
      </c>
      <c r="P10" s="24">
        <f t="shared" si="5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9">V25+V41</f>
        <v>0</v>
      </c>
      <c r="W10" s="24">
        <f t="shared" si="9"/>
        <v>0</v>
      </c>
      <c r="X10" s="24">
        <f t="shared" si="9"/>
        <v>0</v>
      </c>
      <c r="Y10" s="24">
        <f t="shared" si="9"/>
        <v>0</v>
      </c>
      <c r="Z10" s="24">
        <f t="shared" si="9"/>
        <v>0</v>
      </c>
      <c r="AA10" s="24">
        <f t="shared" si="9"/>
        <v>0</v>
      </c>
      <c r="AB10" s="34">
        <f t="shared" si="9"/>
        <v>0</v>
      </c>
      <c r="AC10" s="24">
        <f t="shared" si="7"/>
        <v>0</v>
      </c>
    </row>
    <row r="11" spans="1:252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0">D26+D42</f>
        <v>0</v>
      </c>
      <c r="E11" s="24">
        <f t="shared" si="10"/>
        <v>1</v>
      </c>
      <c r="F11" s="24">
        <f t="shared" si="10"/>
        <v>0</v>
      </c>
      <c r="G11" s="24">
        <f t="shared" si="10"/>
        <v>0</v>
      </c>
      <c r="H11" s="24">
        <f t="shared" si="10"/>
        <v>0</v>
      </c>
      <c r="I11" s="24">
        <f t="shared" si="10"/>
        <v>2</v>
      </c>
      <c r="J11" s="24">
        <f t="shared" si="10"/>
        <v>2</v>
      </c>
      <c r="K11" s="24">
        <f t="shared" si="10"/>
        <v>0</v>
      </c>
      <c r="L11" s="24">
        <f t="shared" si="10"/>
        <v>0</v>
      </c>
      <c r="M11" s="24">
        <f t="shared" si="10"/>
        <v>1</v>
      </c>
      <c r="N11" s="24">
        <f t="shared" si="1"/>
        <v>0</v>
      </c>
      <c r="O11" s="24">
        <f t="shared" si="1"/>
        <v>0</v>
      </c>
      <c r="P11" s="24">
        <f t="shared" si="5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1">V26+V42</f>
        <v>4</v>
      </c>
      <c r="W11" s="24">
        <f t="shared" si="11"/>
        <v>1</v>
      </c>
      <c r="X11" s="24">
        <f t="shared" si="11"/>
        <v>0</v>
      </c>
      <c r="Y11" s="24">
        <f t="shared" si="11"/>
        <v>0</v>
      </c>
      <c r="Z11" s="24">
        <f t="shared" si="11"/>
        <v>2</v>
      </c>
      <c r="AA11" s="24">
        <f t="shared" si="11"/>
        <v>0</v>
      </c>
      <c r="AB11" s="34">
        <f t="shared" si="11"/>
        <v>0</v>
      </c>
      <c r="AC11" s="24">
        <f t="shared" si="7"/>
        <v>9</v>
      </c>
    </row>
    <row r="12" spans="1:252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12">D27+D43</f>
        <v>0</v>
      </c>
      <c r="E12" s="24">
        <f t="shared" si="12"/>
        <v>150</v>
      </c>
      <c r="F12" s="24">
        <f t="shared" si="12"/>
        <v>0</v>
      </c>
      <c r="G12" s="24">
        <f t="shared" si="12"/>
        <v>0</v>
      </c>
      <c r="H12" s="24">
        <f t="shared" si="12"/>
        <v>0</v>
      </c>
      <c r="I12" s="24">
        <f t="shared" si="12"/>
        <v>301</v>
      </c>
      <c r="J12" s="24">
        <f t="shared" si="12"/>
        <v>1300</v>
      </c>
      <c r="K12" s="24">
        <f t="shared" si="12"/>
        <v>0</v>
      </c>
      <c r="L12" s="24">
        <f t="shared" si="12"/>
        <v>0</v>
      </c>
      <c r="M12" s="24">
        <f t="shared" si="12"/>
        <v>150</v>
      </c>
      <c r="N12" s="24">
        <f t="shared" si="1"/>
        <v>0</v>
      </c>
      <c r="O12" s="24">
        <f t="shared" si="1"/>
        <v>0</v>
      </c>
      <c r="P12" s="24">
        <f t="shared" si="5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41">
        <f t="shared" ref="V12:AB12" si="13">V27+V43</f>
        <v>607.5</v>
      </c>
      <c r="W12" s="41">
        <f t="shared" si="13"/>
        <v>3</v>
      </c>
      <c r="X12" s="41">
        <f t="shared" si="13"/>
        <v>0</v>
      </c>
      <c r="Y12" s="24">
        <f t="shared" si="13"/>
        <v>0</v>
      </c>
      <c r="Z12" s="24">
        <f t="shared" si="13"/>
        <v>3102</v>
      </c>
      <c r="AA12" s="24">
        <f t="shared" si="13"/>
        <v>0</v>
      </c>
      <c r="AB12" s="34">
        <f t="shared" si="13"/>
        <v>0</v>
      </c>
      <c r="AC12" s="24">
        <f t="shared" si="7"/>
        <v>4162.5</v>
      </c>
    </row>
    <row r="13" spans="1:252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14">D28+D44</f>
        <v>0</v>
      </c>
      <c r="E13" s="27">
        <f t="shared" si="14"/>
        <v>41401.5</v>
      </c>
      <c r="F13" s="27">
        <f t="shared" si="14"/>
        <v>0</v>
      </c>
      <c r="G13" s="27">
        <f t="shared" si="14"/>
        <v>0</v>
      </c>
      <c r="H13" s="27">
        <f t="shared" si="14"/>
        <v>0</v>
      </c>
      <c r="I13" s="27">
        <f t="shared" si="14"/>
        <v>83353</v>
      </c>
      <c r="J13" s="27">
        <f t="shared" si="14"/>
        <v>2088558.03</v>
      </c>
      <c r="K13" s="27">
        <f t="shared" si="14"/>
        <v>0</v>
      </c>
      <c r="L13" s="27">
        <f t="shared" si="14"/>
        <v>0</v>
      </c>
      <c r="M13" s="27">
        <f t="shared" si="14"/>
        <v>41401.5</v>
      </c>
      <c r="N13" s="27">
        <f t="shared" si="1"/>
        <v>0</v>
      </c>
      <c r="O13" s="27">
        <f t="shared" si="1"/>
        <v>0</v>
      </c>
      <c r="P13" s="24">
        <f t="shared" si="5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15">V28+V44</f>
        <v>96006</v>
      </c>
      <c r="W13" s="27">
        <f t="shared" si="15"/>
        <v>943.56</v>
      </c>
      <c r="X13" s="27">
        <f t="shared" si="15"/>
        <v>0</v>
      </c>
      <c r="Y13" s="27">
        <f t="shared" si="15"/>
        <v>0</v>
      </c>
      <c r="Z13" s="24">
        <f t="shared" si="15"/>
        <v>35483290.659999996</v>
      </c>
      <c r="AA13" s="27">
        <f t="shared" si="15"/>
        <v>0</v>
      </c>
      <c r="AB13" s="35">
        <f t="shared" si="15"/>
        <v>0</v>
      </c>
      <c r="AC13" s="24">
        <f t="shared" si="7"/>
        <v>35721774.219999999</v>
      </c>
    </row>
    <row r="14" spans="1:252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16">D29+D45</f>
        <v>0</v>
      </c>
      <c r="E14" s="24">
        <f t="shared" si="16"/>
        <v>1</v>
      </c>
      <c r="F14" s="24">
        <f t="shared" si="16"/>
        <v>0</v>
      </c>
      <c r="G14" s="24">
        <f t="shared" si="16"/>
        <v>0</v>
      </c>
      <c r="H14" s="24">
        <f t="shared" si="16"/>
        <v>0</v>
      </c>
      <c r="I14" s="24">
        <f t="shared" si="16"/>
        <v>1</v>
      </c>
      <c r="J14" s="24">
        <f t="shared" si="16"/>
        <v>0</v>
      </c>
      <c r="K14" s="24">
        <f t="shared" si="16"/>
        <v>0</v>
      </c>
      <c r="L14" s="24">
        <f t="shared" si="16"/>
        <v>0</v>
      </c>
      <c r="M14" s="24">
        <f t="shared" si="16"/>
        <v>1</v>
      </c>
      <c r="N14" s="24">
        <f t="shared" si="1"/>
        <v>0</v>
      </c>
      <c r="O14" s="24">
        <f t="shared" si="1"/>
        <v>1</v>
      </c>
      <c r="P14" s="24">
        <f t="shared" si="5"/>
        <v>4</v>
      </c>
      <c r="Q14" s="24">
        <f t="shared" ref="Q14:U15" si="17">Q29+Q45</f>
        <v>1</v>
      </c>
      <c r="R14" s="24">
        <f t="shared" si="17"/>
        <v>0</v>
      </c>
      <c r="S14" s="24">
        <f t="shared" si="17"/>
        <v>1</v>
      </c>
      <c r="T14" s="24">
        <f t="shared" si="17"/>
        <v>0</v>
      </c>
      <c r="U14" s="24">
        <f t="shared" si="17"/>
        <v>0</v>
      </c>
      <c r="V14" s="24">
        <f t="shared" ref="V14:AB14" si="18">V29+V45</f>
        <v>0</v>
      </c>
      <c r="W14" s="24">
        <f t="shared" si="18"/>
        <v>3</v>
      </c>
      <c r="X14" s="24">
        <f t="shared" si="18"/>
        <v>0</v>
      </c>
      <c r="Y14" s="24">
        <f t="shared" si="18"/>
        <v>0</v>
      </c>
      <c r="Z14" s="24">
        <f t="shared" si="18"/>
        <v>0</v>
      </c>
      <c r="AA14" s="24">
        <f t="shared" si="18"/>
        <v>0</v>
      </c>
      <c r="AB14" s="34">
        <f t="shared" si="18"/>
        <v>0</v>
      </c>
      <c r="AC14" s="24">
        <f t="shared" si="7"/>
        <v>5</v>
      </c>
      <c r="AD14" s="42"/>
    </row>
    <row r="15" spans="1:252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19">D30+D46</f>
        <v>0</v>
      </c>
      <c r="E15" s="24">
        <f t="shared" si="19"/>
        <v>150</v>
      </c>
      <c r="F15" s="24">
        <f t="shared" si="19"/>
        <v>0</v>
      </c>
      <c r="G15" s="24">
        <f t="shared" si="19"/>
        <v>0</v>
      </c>
      <c r="H15" s="24">
        <f t="shared" si="19"/>
        <v>0</v>
      </c>
      <c r="I15" s="24">
        <f t="shared" si="19"/>
        <v>1</v>
      </c>
      <c r="J15" s="24">
        <f t="shared" si="19"/>
        <v>0</v>
      </c>
      <c r="K15" s="24">
        <f t="shared" si="19"/>
        <v>0</v>
      </c>
      <c r="L15" s="24">
        <f t="shared" si="19"/>
        <v>0</v>
      </c>
      <c r="M15" s="24">
        <f t="shared" si="19"/>
        <v>300</v>
      </c>
      <c r="N15" s="24">
        <f t="shared" si="1"/>
        <v>0</v>
      </c>
      <c r="O15" s="24">
        <f t="shared" si="1"/>
        <v>300</v>
      </c>
      <c r="P15" s="24">
        <f t="shared" si="5"/>
        <v>751</v>
      </c>
      <c r="Q15" s="24">
        <f t="shared" si="17"/>
        <v>150</v>
      </c>
      <c r="R15" s="24">
        <f t="shared" si="17"/>
        <v>0</v>
      </c>
      <c r="S15" s="24">
        <f t="shared" si="17"/>
        <v>300</v>
      </c>
      <c r="T15" s="24">
        <f t="shared" si="17"/>
        <v>0</v>
      </c>
      <c r="U15" s="24">
        <f t="shared" si="17"/>
        <v>0</v>
      </c>
      <c r="V15" s="24">
        <f t="shared" ref="V15:AB15" si="20">V30+V46</f>
        <v>0</v>
      </c>
      <c r="W15" s="24">
        <f t="shared" si="20"/>
        <v>7.5</v>
      </c>
      <c r="X15" s="24">
        <f t="shared" si="20"/>
        <v>0</v>
      </c>
      <c r="Y15" s="24">
        <f t="shared" si="20"/>
        <v>0</v>
      </c>
      <c r="Z15" s="24">
        <f t="shared" si="20"/>
        <v>0</v>
      </c>
      <c r="AA15" s="24">
        <f t="shared" si="20"/>
        <v>0</v>
      </c>
      <c r="AB15" s="34">
        <f t="shared" si="20"/>
        <v>0</v>
      </c>
      <c r="AC15" s="24">
        <f>SUM(Q15:AB15)</f>
        <v>457.5</v>
      </c>
      <c r="AD15" s="42"/>
    </row>
    <row r="16" spans="1:252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5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34">
        <v>0</v>
      </c>
      <c r="AC16" s="24">
        <f t="shared" si="7"/>
        <v>0</v>
      </c>
    </row>
    <row r="17" spans="1:29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5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34">
        <v>0</v>
      </c>
      <c r="AC17" s="24">
        <f t="shared" si="7"/>
        <v>0</v>
      </c>
    </row>
    <row r="18" spans="1:29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5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6">
        <v>0</v>
      </c>
      <c r="AC18" s="24">
        <f t="shared" si="7"/>
        <v>0</v>
      </c>
    </row>
    <row r="19" spans="1:29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29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29" ht="15.6" customHeight="1">
      <c r="A21" s="45" t="s">
        <v>0</v>
      </c>
      <c r="B21" s="47" t="s">
        <v>1</v>
      </c>
      <c r="C21" s="47" t="s">
        <v>2</v>
      </c>
      <c r="D21" s="43">
        <f>D6</f>
        <v>2015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49" t="s">
        <v>44</v>
      </c>
      <c r="Q21" s="43">
        <f>Q6</f>
        <v>2016</v>
      </c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4"/>
      <c r="AC21" s="49" t="s">
        <v>45</v>
      </c>
    </row>
    <row r="22" spans="1:29" ht="31.2">
      <c r="A22" s="46"/>
      <c r="B22" s="48"/>
      <c r="C22" s="48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50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50"/>
    </row>
    <row r="23" spans="1:29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34">
        <v>0</v>
      </c>
      <c r="AC23" s="25">
        <f>SUM(Q23:AB23)</f>
        <v>0</v>
      </c>
    </row>
    <row r="24" spans="1:29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21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34">
        <v>0</v>
      </c>
      <c r="AC24" s="25">
        <f t="shared" ref="AC24:AC33" si="22">SUM(Q24:AB24)</f>
        <v>0</v>
      </c>
    </row>
    <row r="25" spans="1:29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21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34">
        <v>0</v>
      </c>
      <c r="AC25" s="25">
        <f t="shared" si="22"/>
        <v>0</v>
      </c>
    </row>
    <row r="26" spans="1:29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21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34">
        <v>0</v>
      </c>
      <c r="AC26" s="25">
        <f t="shared" si="22"/>
        <v>0</v>
      </c>
    </row>
    <row r="27" spans="1:29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21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34">
        <v>0</v>
      </c>
      <c r="AC27" s="25">
        <f t="shared" si="22"/>
        <v>0</v>
      </c>
    </row>
    <row r="28" spans="1:29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21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35">
        <v>0</v>
      </c>
      <c r="AC28" s="25">
        <f t="shared" si="22"/>
        <v>0</v>
      </c>
    </row>
    <row r="29" spans="1:29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21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34">
        <v>0</v>
      </c>
      <c r="AC29" s="25">
        <f t="shared" si="22"/>
        <v>0</v>
      </c>
    </row>
    <row r="30" spans="1:29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21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34">
        <v>0</v>
      </c>
      <c r="AC30" s="25">
        <f t="shared" si="22"/>
        <v>0</v>
      </c>
    </row>
    <row r="31" spans="1:29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21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34">
        <v>0</v>
      </c>
      <c r="AC31" s="25">
        <f t="shared" si="22"/>
        <v>0</v>
      </c>
    </row>
    <row r="32" spans="1:29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21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34">
        <v>0</v>
      </c>
      <c r="AC32" s="25">
        <f t="shared" si="22"/>
        <v>0</v>
      </c>
    </row>
    <row r="33" spans="1:29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21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6">
        <v>0</v>
      </c>
      <c r="AC33" s="25">
        <f t="shared" si="22"/>
        <v>0</v>
      </c>
    </row>
    <row r="34" spans="1:29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9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29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29" ht="15.6" customHeight="1">
      <c r="A37" s="45" t="s">
        <v>0</v>
      </c>
      <c r="B37" s="47" t="s">
        <v>1</v>
      </c>
      <c r="C37" s="47" t="s">
        <v>2</v>
      </c>
      <c r="D37" s="43">
        <f>D6</f>
        <v>2015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4"/>
      <c r="P37" s="49" t="s">
        <v>44</v>
      </c>
      <c r="Q37" s="43">
        <f>Q6</f>
        <v>2016</v>
      </c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4"/>
      <c r="AC37" s="49" t="s">
        <v>45</v>
      </c>
    </row>
    <row r="38" spans="1:29" ht="31.2">
      <c r="A38" s="46"/>
      <c r="B38" s="48"/>
      <c r="C38" s="48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50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50"/>
    </row>
    <row r="39" spans="1:29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0</v>
      </c>
      <c r="AB39" s="34">
        <v>0</v>
      </c>
      <c r="AC39" s="25">
        <f>SUM(Q39:AB39)</f>
        <v>9</v>
      </c>
    </row>
    <row r="40" spans="1:29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2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40">
        <v>607.5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v>0</v>
      </c>
      <c r="AB40" s="34">
        <v>0</v>
      </c>
      <c r="AC40" s="25">
        <f t="shared" ref="AC40:AC49" si="24">SUM(Q40:AB40)</f>
        <v>4162.5</v>
      </c>
    </row>
    <row r="41" spans="1:29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2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34">
        <v>0</v>
      </c>
      <c r="AC41" s="25">
        <f t="shared" si="24"/>
        <v>0</v>
      </c>
    </row>
    <row r="42" spans="1:29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2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1</v>
      </c>
      <c r="X42" s="25">
        <v>0</v>
      </c>
      <c r="Y42" s="25">
        <v>0</v>
      </c>
      <c r="Z42" s="25">
        <v>2</v>
      </c>
      <c r="AA42" s="25">
        <v>0</v>
      </c>
      <c r="AB42" s="34">
        <v>0</v>
      </c>
      <c r="AC42" s="25">
        <f t="shared" si="24"/>
        <v>9</v>
      </c>
    </row>
    <row r="43" spans="1:29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2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40">
        <v>607.5</v>
      </c>
      <c r="W43" s="25">
        <v>3</v>
      </c>
      <c r="X43" s="25">
        <v>0</v>
      </c>
      <c r="Y43" s="25">
        <v>0</v>
      </c>
      <c r="Z43" s="25">
        <f>Z40</f>
        <v>3102</v>
      </c>
      <c r="AA43" s="25">
        <v>0</v>
      </c>
      <c r="AB43" s="34">
        <v>0</v>
      </c>
      <c r="AC43" s="25">
        <f t="shared" si="24"/>
        <v>4162.5</v>
      </c>
    </row>
    <row r="44" spans="1:29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2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943.56</v>
      </c>
      <c r="X44" s="26">
        <v>0</v>
      </c>
      <c r="Y44" s="26">
        <v>0</v>
      </c>
      <c r="Z44" s="26">
        <f>21978810.66+13504480</f>
        <v>35483290.659999996</v>
      </c>
      <c r="AA44" s="26">
        <v>0</v>
      </c>
      <c r="AB44" s="35">
        <v>0</v>
      </c>
      <c r="AC44" s="25">
        <f t="shared" si="24"/>
        <v>35721774.219999999</v>
      </c>
    </row>
    <row r="45" spans="1:29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2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34">
        <v>0</v>
      </c>
      <c r="AC45" s="25">
        <f t="shared" si="24"/>
        <v>5</v>
      </c>
    </row>
    <row r="46" spans="1:29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2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40">
        <v>7.5</v>
      </c>
      <c r="X46" s="40">
        <v>0</v>
      </c>
      <c r="Y46" s="25">
        <v>0</v>
      </c>
      <c r="Z46" s="25">
        <v>0</v>
      </c>
      <c r="AA46" s="25">
        <v>0</v>
      </c>
      <c r="AB46" s="34">
        <v>0</v>
      </c>
      <c r="AC46" s="25">
        <f t="shared" si="24"/>
        <v>457.5</v>
      </c>
    </row>
    <row r="47" spans="1:29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2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34">
        <v>0</v>
      </c>
      <c r="AC47" s="25">
        <f t="shared" si="24"/>
        <v>0</v>
      </c>
    </row>
    <row r="48" spans="1:29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2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34">
        <v>0</v>
      </c>
      <c r="AC48" s="25">
        <f t="shared" si="24"/>
        <v>0</v>
      </c>
    </row>
    <row r="49" spans="1:29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2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34">
        <v>0</v>
      </c>
      <c r="AC49" s="25">
        <f t="shared" si="24"/>
        <v>0</v>
      </c>
    </row>
    <row r="50" spans="1:29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9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19">
    <mergeCell ref="D21:O21"/>
    <mergeCell ref="C21:C22"/>
    <mergeCell ref="Q37:AB37"/>
    <mergeCell ref="P21:P22"/>
    <mergeCell ref="P37:P38"/>
    <mergeCell ref="A37:A38"/>
    <mergeCell ref="A21:A22"/>
    <mergeCell ref="B37:B38"/>
    <mergeCell ref="B21:B22"/>
    <mergeCell ref="Q6:AB6"/>
    <mergeCell ref="A6:A7"/>
    <mergeCell ref="B6:B7"/>
    <mergeCell ref="C6:C7"/>
    <mergeCell ref="D6:O6"/>
    <mergeCell ref="AC37:AC38"/>
    <mergeCell ref="AC21:AC22"/>
    <mergeCell ref="Q21:AB21"/>
    <mergeCell ref="C37:C38"/>
    <mergeCell ref="D37:O3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2016-12-20T12:11:37Z</dcterms:modified>
</cp:coreProperties>
</file>