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40" windowWidth="15576" windowHeight="4944"/>
  </bookViews>
  <sheets>
    <sheet name="2019" sheetId="4" r:id="rId1"/>
  </sheets>
  <calcPr calcId="145621"/>
</workbook>
</file>

<file path=xl/calcChain.xml><?xml version="1.0" encoding="utf-8"?>
<calcChain xmlns="http://schemas.openxmlformats.org/spreadsheetml/2006/main">
  <c r="J43" i="4" l="1"/>
  <c r="J27" i="4"/>
  <c r="J24" i="4"/>
  <c r="E45" i="4" l="1"/>
  <c r="E44" i="4"/>
  <c r="E43" i="4"/>
  <c r="E42" i="4"/>
  <c r="E39" i="4"/>
  <c r="E40" i="4"/>
  <c r="P37" i="4" l="1"/>
  <c r="D37" i="4"/>
  <c r="P21" i="4"/>
  <c r="D21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<sst xmlns="http://schemas.openxmlformats.org/spreadsheetml/2006/main" count="149" uniqueCount="45">
  <si>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</si>
  <si>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</si>
  <si>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</si>
  <si>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</si>
  <si>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</si>
  <si>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</si>
  <si>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</si>
  <si>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</si>
  <si>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</si>
  <si>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</si>
  <si>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</si>
  <si>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</si>
  <si>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</si>
  <si>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</si>
  <si>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</si>
  <si>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</si>
  <si>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</si>
  <si>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</si>
  <si>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</si>
  <si>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</si>
  <si>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</si>
  <si>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</si>
  <si>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</si>
  <si>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</si>
  <si>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</si>
  <si>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</si>
  <si>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</si>
  <si>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</si>
  <si>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</si>
  <si>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</si>
  <si>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</si>
  <si>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</si>
  <si>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</si>
  <si>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</si>
  <si>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</si>
  <si>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</si>
  <si>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</si>
  <si>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</si>
  <si>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</si>
  <si>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</si>
  <si>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</si>
  <si>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</si>
  <si>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</si>
  <si>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</si>
  <si>
    <t>На уровне напряжения 6,10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</si>
</sst>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zoomScale="70" zoomScaleNormal="70" workbookViewId="0">
      <pane xSplit="4356" topLeftCell="D1" activePane="topRight"/>
      <selection activeCell="B20" sqref="B20"/>
      <selection pane="topRight" activeCell="J45" sqref="J45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0" width="18.21875" style="3" customWidth="1"/>
    <col min="11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0" t="s">
        <v>0</v>
      </c>
      <c r="B6" s="32" t="s">
        <v>1</v>
      </c>
      <c r="C6" s="32" t="s">
        <v>2</v>
      </c>
      <c r="D6" s="36">
        <v>2019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6" t="s">
        <v>43</v>
      </c>
    </row>
    <row r="7" spans="1:211" s="6" customFormat="1" ht="15.6" x14ac:dyDescent="0.25">
      <c r="A7" s="31"/>
      <c r="B7" s="33"/>
      <c r="C7" s="3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2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8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>SUM(D8:O8)</f>
        <v>10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310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3926.4</v>
      </c>
      <c r="K9" s="29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ref="P9:P14" si="2">SUM(D9:O9)</f>
        <v>4236.3999999999996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2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8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2"/>
        <v>10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310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3926.4</v>
      </c>
      <c r="K12" s="29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2"/>
        <v>4236.3999999999996</v>
      </c>
    </row>
    <row r="13" spans="1:211" s="6" customFormat="1" ht="15.6" x14ac:dyDescent="0.3">
      <c r="A13" s="11" t="s">
        <v>27</v>
      </c>
      <c r="B13" s="12" t="s">
        <v>28</v>
      </c>
      <c r="C13" s="13" t="s">
        <v>36</v>
      </c>
      <c r="D13" s="21">
        <f t="shared" ref="D13:O13" si="6">D28+D44</f>
        <v>0</v>
      </c>
      <c r="E13" s="18">
        <f t="shared" si="6"/>
        <v>2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1317985.71</v>
      </c>
      <c r="K13" s="21">
        <f t="shared" si="6"/>
        <v>0</v>
      </c>
      <c r="L13" s="21">
        <f t="shared" si="6"/>
        <v>0</v>
      </c>
      <c r="M13" s="18">
        <f t="shared" si="6"/>
        <v>0</v>
      </c>
      <c r="N13" s="21">
        <f t="shared" si="6"/>
        <v>0</v>
      </c>
      <c r="O13" s="21">
        <f t="shared" si="6"/>
        <v>0</v>
      </c>
      <c r="P13" s="18">
        <f t="shared" si="2"/>
        <v>1317987.71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101417.34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2"/>
        <v>101418.34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80</v>
      </c>
      <c r="K15" s="18">
        <f t="shared" si="8"/>
        <v>0</v>
      </c>
      <c r="L15" s="18">
        <f t="shared" si="8"/>
        <v>0</v>
      </c>
      <c r="M15" s="18">
        <f t="shared" si="8"/>
        <v>0</v>
      </c>
      <c r="N15" s="18">
        <f t="shared" si="8"/>
        <v>0</v>
      </c>
      <c r="O15" s="18">
        <f t="shared" si="8"/>
        <v>0</v>
      </c>
      <c r="P15" s="18">
        <f>SUM(D15:O15)</f>
        <v>80</v>
      </c>
    </row>
    <row r="16" spans="1:211" s="6" customFormat="1" ht="15.6" x14ac:dyDescent="0.3">
      <c r="A16" s="11" t="s">
        <v>39</v>
      </c>
      <c r="B16" s="12" t="s">
        <v>37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40</v>
      </c>
      <c r="B17" s="12" t="s">
        <v>38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41</v>
      </c>
      <c r="B18" s="15" t="s">
        <v>42</v>
      </c>
      <c r="C18" s="16" t="s">
        <v>36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44</v>
      </c>
      <c r="C20" s="8"/>
    </row>
    <row r="21" spans="1:16" ht="15.6" customHeight="1" x14ac:dyDescent="0.3">
      <c r="A21" s="30" t="s">
        <v>0</v>
      </c>
      <c r="B21" s="32" t="s">
        <v>1</v>
      </c>
      <c r="C21" s="32" t="s">
        <v>2</v>
      </c>
      <c r="D21" s="36">
        <f>D6</f>
        <v>2019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4" t="str">
        <f>P6</f>
        <v>2019 год всего</v>
      </c>
    </row>
    <row r="22" spans="1:16" ht="15.6" x14ac:dyDescent="0.3">
      <c r="A22" s="31"/>
      <c r="B22" s="33"/>
      <c r="C22" s="3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5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>
        <v>7</v>
      </c>
      <c r="K23" s="19"/>
      <c r="L23" s="19"/>
      <c r="M23" s="19"/>
      <c r="N23" s="19"/>
      <c r="O23" s="19"/>
      <c r="P23" s="19">
        <f>SUM(D23:O23)</f>
        <v>7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>
        <f>1526.9+265+385+280+365+120+80</f>
        <v>3021.9</v>
      </c>
      <c r="K24" s="19"/>
      <c r="L24" s="19"/>
      <c r="M24" s="19"/>
      <c r="N24" s="19"/>
      <c r="O24" s="19"/>
      <c r="P24" s="19">
        <f t="shared" ref="P24:P33" si="9">SUM(D24:O24)</f>
        <v>3021.9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>
        <v>7</v>
      </c>
      <c r="K26" s="19"/>
      <c r="L26" s="19"/>
      <c r="M26" s="19"/>
      <c r="N26" s="19"/>
      <c r="O26" s="19"/>
      <c r="P26" s="19">
        <f t="shared" si="9"/>
        <v>7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>
        <f>J24</f>
        <v>3021.9</v>
      </c>
      <c r="K27" s="19"/>
      <c r="L27" s="19"/>
      <c r="M27" s="19"/>
      <c r="N27" s="19"/>
      <c r="O27" s="19"/>
      <c r="P27" s="19">
        <f t="shared" si="9"/>
        <v>3021.9</v>
      </c>
    </row>
    <row r="28" spans="1:16" ht="15.6" x14ac:dyDescent="0.3">
      <c r="A28" s="11" t="s">
        <v>27</v>
      </c>
      <c r="B28" s="12" t="s">
        <v>28</v>
      </c>
      <c r="C28" s="13" t="s">
        <v>36</v>
      </c>
      <c r="D28" s="20"/>
      <c r="E28" s="20"/>
      <c r="F28" s="20"/>
      <c r="G28" s="20"/>
      <c r="H28" s="20"/>
      <c r="I28" s="20"/>
      <c r="J28" s="20">
        <v>1013594.71</v>
      </c>
      <c r="K28" s="20"/>
      <c r="L28" s="20"/>
      <c r="M28" s="20"/>
      <c r="N28" s="20"/>
      <c r="O28" s="20"/>
      <c r="P28" s="19">
        <f t="shared" si="9"/>
        <v>1013594.71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>
        <v>1</v>
      </c>
      <c r="K29" s="19"/>
      <c r="L29" s="19"/>
      <c r="M29" s="19"/>
      <c r="N29" s="19"/>
      <c r="O29" s="19"/>
      <c r="P29" s="19">
        <f t="shared" si="9"/>
        <v>1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>
        <v>80</v>
      </c>
      <c r="K30" s="19"/>
      <c r="L30" s="19"/>
      <c r="M30" s="19"/>
      <c r="N30" s="19"/>
      <c r="O30" s="19"/>
      <c r="P30" s="19">
        <f t="shared" si="9"/>
        <v>80</v>
      </c>
    </row>
    <row r="31" spans="1:16" ht="15.6" x14ac:dyDescent="0.3">
      <c r="A31" s="11" t="s">
        <v>39</v>
      </c>
      <c r="B31" s="12" t="s">
        <v>37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40</v>
      </c>
      <c r="B32" s="12" t="s">
        <v>38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41</v>
      </c>
      <c r="B33" s="15" t="s">
        <v>42</v>
      </c>
      <c r="C33" s="16" t="s">
        <v>36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35</v>
      </c>
      <c r="C36" s="8"/>
    </row>
    <row r="37" spans="1:16" ht="15.6" customHeight="1" x14ac:dyDescent="0.3">
      <c r="A37" s="30" t="s">
        <v>0</v>
      </c>
      <c r="B37" s="32" t="s">
        <v>1</v>
      </c>
      <c r="C37" s="32" t="s">
        <v>2</v>
      </c>
      <c r="D37" s="36">
        <f>D21</f>
        <v>2019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4" t="str">
        <f>P21</f>
        <v>2019 год всего</v>
      </c>
    </row>
    <row r="38" spans="1:16" ht="15.6" x14ac:dyDescent="0.3">
      <c r="A38" s="31"/>
      <c r="B38" s="33"/>
      <c r="C38" s="3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5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>
        <f>1+1</f>
        <v>2</v>
      </c>
      <c r="F39" s="19"/>
      <c r="G39" s="19"/>
      <c r="H39" s="19"/>
      <c r="I39" s="19"/>
      <c r="J39" s="19">
        <v>1</v>
      </c>
      <c r="K39" s="19"/>
      <c r="L39" s="19"/>
      <c r="M39" s="19"/>
      <c r="N39" s="19"/>
      <c r="O39" s="19"/>
      <c r="P39" s="19">
        <f>SUM(D39:O39)</f>
        <v>3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>
        <f>300+10</f>
        <v>310</v>
      </c>
      <c r="F40" s="19"/>
      <c r="G40" s="19"/>
      <c r="H40" s="19"/>
      <c r="I40" s="28"/>
      <c r="J40" s="19">
        <v>904.5</v>
      </c>
      <c r="K40" s="19"/>
      <c r="L40" s="19"/>
      <c r="M40" s="19"/>
      <c r="N40" s="19"/>
      <c r="O40" s="19"/>
      <c r="P40" s="19">
        <f t="shared" ref="P40:P49" si="10">SUM(D40:O40)</f>
        <v>1214.5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>
        <f>1+1</f>
        <v>2</v>
      </c>
      <c r="F42" s="19"/>
      <c r="G42" s="19"/>
      <c r="H42" s="19"/>
      <c r="I42" s="19"/>
      <c r="J42" s="19">
        <v>1</v>
      </c>
      <c r="K42" s="19"/>
      <c r="L42" s="19"/>
      <c r="M42" s="19"/>
      <c r="N42" s="19"/>
      <c r="O42" s="19"/>
      <c r="P42" s="19">
        <f t="shared" si="10"/>
        <v>3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>
        <f>300+10</f>
        <v>310</v>
      </c>
      <c r="F43" s="19"/>
      <c r="G43" s="19"/>
      <c r="H43" s="19"/>
      <c r="I43" s="28"/>
      <c r="J43" s="19">
        <f>J40</f>
        <v>904.5</v>
      </c>
      <c r="K43" s="19"/>
      <c r="L43" s="19"/>
      <c r="M43" s="19"/>
      <c r="N43" s="19"/>
      <c r="O43" s="19"/>
      <c r="P43" s="19">
        <f t="shared" si="10"/>
        <v>1214.5</v>
      </c>
    </row>
    <row r="44" spans="1:16" ht="15.6" x14ac:dyDescent="0.3">
      <c r="A44" s="11" t="s">
        <v>27</v>
      </c>
      <c r="B44" s="12" t="s">
        <v>28</v>
      </c>
      <c r="C44" s="13" t="s">
        <v>36</v>
      </c>
      <c r="D44" s="20"/>
      <c r="E44" s="20">
        <f>1+1</f>
        <v>2</v>
      </c>
      <c r="F44" s="20"/>
      <c r="G44" s="20"/>
      <c r="H44" s="20"/>
      <c r="I44" s="20"/>
      <c r="J44" s="20">
        <v>304391</v>
      </c>
      <c r="K44" s="20"/>
      <c r="L44" s="20"/>
      <c r="M44" s="20"/>
      <c r="N44" s="20"/>
      <c r="O44" s="20"/>
      <c r="P44" s="19">
        <f t="shared" si="10"/>
        <v>304393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>
        <f>100959+458.34</f>
        <v>101417.34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10"/>
        <v>101417.34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/>
      <c r="G46" s="19"/>
      <c r="H46" s="19"/>
      <c r="I46" s="19"/>
      <c r="J46" s="28"/>
      <c r="K46" s="28"/>
      <c r="L46" s="19"/>
      <c r="M46" s="19"/>
      <c r="N46" s="19"/>
      <c r="O46" s="19"/>
      <c r="P46" s="19">
        <f t="shared" si="10"/>
        <v>0</v>
      </c>
    </row>
    <row r="47" spans="1:16" ht="15.6" x14ac:dyDescent="0.3">
      <c r="A47" s="11" t="s">
        <v>39</v>
      </c>
      <c r="B47" s="12" t="s">
        <v>37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40</v>
      </c>
      <c r="B48" s="12" t="s">
        <v>38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41</v>
      </c>
      <c r="B49" s="12" t="s">
        <v>42</v>
      </c>
      <c r="C49" s="13" t="s">
        <v>36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P21:P22"/>
    <mergeCell ref="D37:O37"/>
    <mergeCell ref="P37:P38"/>
    <mergeCell ref="D6:O6"/>
    <mergeCell ref="D21:O21"/>
    <mergeCell ref="A37:A38"/>
    <mergeCell ref="B37:B38"/>
    <mergeCell ref="C37:C38"/>
    <mergeCell ref="A6:A7"/>
    <mergeCell ref="B6:B7"/>
    <mergeCell ref="A21:A22"/>
    <mergeCell ref="B21:B22"/>
    <mergeCell ref="C21:C22"/>
    <mergeCell ref="C6:C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2019-08-26T12:42:47Z</dcterms:modified>
</cp:coreProperties>
</file>