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P49" i="4"/>
  <c r="AP48"/>
  <c r="AP47"/>
  <c r="AP46"/>
  <c r="AP45"/>
  <c r="AP44"/>
  <c r="AP43"/>
  <c r="AP42"/>
  <c r="AP41"/>
  <c r="AP40"/>
  <c r="AP39"/>
  <c r="AH44"/>
  <c r="AH43"/>
  <c r="AH40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Z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<sst xmlns="http://schemas.openxmlformats.org/spreadsheetml/2006/main" count="229" uniqueCount="47">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</sst>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4" zoomScale="70" zoomScaleNormal="70" workbookViewId="0">
      <pane xSplit="4356" ySplit="1704" topLeftCell="AC19" activePane="bottomRight"/>
      <selection activeCell="A26" sqref="A26:IV26"/>
      <selection pane="topRight" activeCell="Y4" sqref="Y4"/>
      <selection pane="bottomLeft" activeCell="A7" sqref="A7"/>
      <selection pane="bottomRight" activeCell="AT36" sqref="AT36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46.8">
      <c r="A6" s="39" t="s">
        <v>0</v>
      </c>
      <c r="B6" s="41" t="s">
        <v>1</v>
      </c>
      <c r="C6" s="41" t="s">
        <v>2</v>
      </c>
      <c r="D6" s="43">
        <v>2015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P6" s="34" t="s">
        <v>44</v>
      </c>
      <c r="Q6" s="43">
        <v>2016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4"/>
      <c r="AC6" s="34" t="s">
        <v>45</v>
      </c>
      <c r="AD6" s="43">
        <v>2017</v>
      </c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4"/>
      <c r="AP6" s="34" t="s">
        <v>46</v>
      </c>
    </row>
    <row r="7" spans="1:250" s="10" customFormat="1" ht="31.2">
      <c r="A7" s="40"/>
      <c r="B7" s="42"/>
      <c r="C7" s="42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4</v>
      </c>
      <c r="AI8" s="24">
        <f t="shared" si="4"/>
        <v>0</v>
      </c>
      <c r="AJ8" s="24">
        <f t="shared" si="4"/>
        <v>0</v>
      </c>
      <c r="AK8" s="24">
        <f t="shared" si="4"/>
        <v>0</v>
      </c>
      <c r="AL8" s="24">
        <f t="shared" si="4"/>
        <v>0</v>
      </c>
      <c r="AM8" s="24">
        <f t="shared" si="4"/>
        <v>0</v>
      </c>
      <c r="AN8" s="24">
        <f t="shared" si="4"/>
        <v>0</v>
      </c>
      <c r="AO8" s="24">
        <f t="shared" si="4"/>
        <v>0</v>
      </c>
      <c r="AP8" s="24">
        <f>SUM(AD8:AO8)</f>
        <v>5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5">D24+D40</f>
        <v>0</v>
      </c>
      <c r="E9" s="24">
        <f t="shared" si="5"/>
        <v>150</v>
      </c>
      <c r="F9" s="24">
        <f t="shared" si="5"/>
        <v>0</v>
      </c>
      <c r="G9" s="24">
        <f t="shared" si="5"/>
        <v>0</v>
      </c>
      <c r="H9" s="24">
        <f t="shared" si="5"/>
        <v>0</v>
      </c>
      <c r="I9" s="24">
        <f t="shared" si="5"/>
        <v>301</v>
      </c>
      <c r="J9" s="24">
        <f t="shared" si="5"/>
        <v>1300</v>
      </c>
      <c r="K9" s="24">
        <f t="shared" si="5"/>
        <v>0</v>
      </c>
      <c r="L9" s="24">
        <f t="shared" si="5"/>
        <v>0</v>
      </c>
      <c r="M9" s="24">
        <f t="shared" si="5"/>
        <v>150</v>
      </c>
      <c r="N9" s="24">
        <f t="shared" si="1"/>
        <v>0</v>
      </c>
      <c r="O9" s="24">
        <f t="shared" si="1"/>
        <v>0</v>
      </c>
      <c r="P9" s="24">
        <f t="shared" ref="P9:P18" si="6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7">V24+V40</f>
        <v>607.5</v>
      </c>
      <c r="W9" s="38">
        <f t="shared" si="7"/>
        <v>3</v>
      </c>
      <c r="X9" s="38">
        <f t="shared" si="7"/>
        <v>0</v>
      </c>
      <c r="Y9" s="24">
        <f t="shared" si="7"/>
        <v>0</v>
      </c>
      <c r="Z9" s="24">
        <f t="shared" si="7"/>
        <v>3102</v>
      </c>
      <c r="AA9" s="24">
        <f t="shared" si="7"/>
        <v>205</v>
      </c>
      <c r="AB9" s="24">
        <f t="shared" si="7"/>
        <v>600</v>
      </c>
      <c r="AC9" s="24">
        <f t="shared" ref="AC9:AC18" si="8">SUM(Q9:AB9)</f>
        <v>4967.5</v>
      </c>
      <c r="AD9" s="24">
        <f t="shared" ref="AD9:AO9" si="9">AD24+AD40</f>
        <v>1500</v>
      </c>
      <c r="AE9" s="24">
        <f t="shared" si="9"/>
        <v>0</v>
      </c>
      <c r="AF9" s="24">
        <f t="shared" si="9"/>
        <v>0</v>
      </c>
      <c r="AG9" s="24">
        <f t="shared" si="9"/>
        <v>0</v>
      </c>
      <c r="AH9" s="24">
        <f t="shared" si="9"/>
        <v>1085.9000000000001</v>
      </c>
      <c r="AI9" s="38">
        <f t="shared" si="9"/>
        <v>0</v>
      </c>
      <c r="AJ9" s="38">
        <f t="shared" si="9"/>
        <v>0</v>
      </c>
      <c r="AK9" s="38">
        <f t="shared" si="9"/>
        <v>0</v>
      </c>
      <c r="AL9" s="24">
        <f t="shared" si="9"/>
        <v>0</v>
      </c>
      <c r="AM9" s="24">
        <f t="shared" si="9"/>
        <v>0</v>
      </c>
      <c r="AN9" s="24">
        <f t="shared" si="9"/>
        <v>0</v>
      </c>
      <c r="AO9" s="24">
        <f t="shared" si="9"/>
        <v>0</v>
      </c>
      <c r="AP9" s="24">
        <f t="shared" ref="AP9:AP14" si="10">SUM(AD9:AO9)</f>
        <v>2585.9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1">D25+D41</f>
        <v>0</v>
      </c>
      <c r="E10" s="24">
        <f t="shared" si="11"/>
        <v>0</v>
      </c>
      <c r="F10" s="24">
        <f t="shared" si="11"/>
        <v>0</v>
      </c>
      <c r="G10" s="24">
        <f t="shared" si="11"/>
        <v>0</v>
      </c>
      <c r="H10" s="24">
        <f t="shared" si="11"/>
        <v>0</v>
      </c>
      <c r="I10" s="24">
        <f t="shared" si="11"/>
        <v>0</v>
      </c>
      <c r="J10" s="24">
        <f t="shared" si="11"/>
        <v>0</v>
      </c>
      <c r="K10" s="24">
        <f t="shared" si="11"/>
        <v>0</v>
      </c>
      <c r="L10" s="24">
        <f t="shared" si="11"/>
        <v>0</v>
      </c>
      <c r="M10" s="24">
        <f t="shared" si="11"/>
        <v>0</v>
      </c>
      <c r="N10" s="24">
        <f t="shared" si="1"/>
        <v>0</v>
      </c>
      <c r="O10" s="24">
        <f t="shared" si="1"/>
        <v>0</v>
      </c>
      <c r="P10" s="24">
        <f t="shared" si="6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2">V25+V41</f>
        <v>0</v>
      </c>
      <c r="W10" s="24">
        <f t="shared" si="12"/>
        <v>0</v>
      </c>
      <c r="X10" s="24">
        <f t="shared" si="12"/>
        <v>0</v>
      </c>
      <c r="Y10" s="24">
        <f t="shared" si="12"/>
        <v>0</v>
      </c>
      <c r="Z10" s="24">
        <f t="shared" si="12"/>
        <v>0</v>
      </c>
      <c r="AA10" s="24">
        <f t="shared" si="12"/>
        <v>0</v>
      </c>
      <c r="AB10" s="24">
        <f t="shared" si="12"/>
        <v>0</v>
      </c>
      <c r="AC10" s="24">
        <f t="shared" si="8"/>
        <v>0</v>
      </c>
      <c r="AD10" s="24">
        <f t="shared" ref="AD10:AO10" si="13">AD25+AD41</f>
        <v>0</v>
      </c>
      <c r="AE10" s="24">
        <f t="shared" si="13"/>
        <v>0</v>
      </c>
      <c r="AF10" s="24">
        <f t="shared" si="13"/>
        <v>0</v>
      </c>
      <c r="AG10" s="24">
        <f t="shared" si="13"/>
        <v>0</v>
      </c>
      <c r="AH10" s="24">
        <f t="shared" si="13"/>
        <v>0</v>
      </c>
      <c r="AI10" s="24">
        <f t="shared" si="13"/>
        <v>0</v>
      </c>
      <c r="AJ10" s="24">
        <f t="shared" si="13"/>
        <v>0</v>
      </c>
      <c r="AK10" s="24">
        <f t="shared" si="13"/>
        <v>0</v>
      </c>
      <c r="AL10" s="24">
        <f t="shared" si="13"/>
        <v>0</v>
      </c>
      <c r="AM10" s="24">
        <f t="shared" si="13"/>
        <v>0</v>
      </c>
      <c r="AN10" s="24">
        <f t="shared" si="13"/>
        <v>0</v>
      </c>
      <c r="AO10" s="24">
        <f t="shared" si="13"/>
        <v>0</v>
      </c>
      <c r="AP10" s="24">
        <f t="shared" si="10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4">D26+D42</f>
        <v>0</v>
      </c>
      <c r="E11" s="24">
        <f t="shared" si="14"/>
        <v>1</v>
      </c>
      <c r="F11" s="24">
        <f t="shared" si="14"/>
        <v>0</v>
      </c>
      <c r="G11" s="24">
        <f t="shared" si="14"/>
        <v>0</v>
      </c>
      <c r="H11" s="24">
        <f t="shared" si="14"/>
        <v>0</v>
      </c>
      <c r="I11" s="24">
        <f t="shared" si="14"/>
        <v>2</v>
      </c>
      <c r="J11" s="24">
        <f t="shared" si="14"/>
        <v>2</v>
      </c>
      <c r="K11" s="24">
        <f t="shared" si="14"/>
        <v>0</v>
      </c>
      <c r="L11" s="24">
        <f t="shared" si="14"/>
        <v>0</v>
      </c>
      <c r="M11" s="24">
        <f t="shared" si="14"/>
        <v>1</v>
      </c>
      <c r="N11" s="24">
        <f t="shared" si="1"/>
        <v>0</v>
      </c>
      <c r="O11" s="24">
        <f t="shared" si="1"/>
        <v>0</v>
      </c>
      <c r="P11" s="24">
        <f t="shared" si="6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5">V26+V42</f>
        <v>4</v>
      </c>
      <c r="W11" s="24">
        <f t="shared" si="15"/>
        <v>0</v>
      </c>
      <c r="X11" s="24">
        <f t="shared" si="15"/>
        <v>1</v>
      </c>
      <c r="Y11" s="24">
        <f t="shared" si="15"/>
        <v>0</v>
      </c>
      <c r="Z11" s="24">
        <f t="shared" si="15"/>
        <v>2</v>
      </c>
      <c r="AA11" s="24">
        <f t="shared" si="15"/>
        <v>0</v>
      </c>
      <c r="AB11" s="24">
        <f t="shared" si="15"/>
        <v>3</v>
      </c>
      <c r="AC11" s="24">
        <f t="shared" si="8"/>
        <v>12</v>
      </c>
      <c r="AD11" s="24">
        <f t="shared" ref="AD11:AO11" si="16">AD26+AD42</f>
        <v>0</v>
      </c>
      <c r="AE11" s="24">
        <f t="shared" si="16"/>
        <v>0</v>
      </c>
      <c r="AF11" s="24">
        <f t="shared" si="16"/>
        <v>0</v>
      </c>
      <c r="AG11" s="24">
        <f t="shared" si="16"/>
        <v>1</v>
      </c>
      <c r="AH11" s="24">
        <f t="shared" si="16"/>
        <v>3</v>
      </c>
      <c r="AI11" s="24">
        <f t="shared" si="16"/>
        <v>0</v>
      </c>
      <c r="AJ11" s="24">
        <f t="shared" si="16"/>
        <v>0</v>
      </c>
      <c r="AK11" s="24">
        <f t="shared" si="16"/>
        <v>0</v>
      </c>
      <c r="AL11" s="24">
        <f t="shared" si="16"/>
        <v>0</v>
      </c>
      <c r="AM11" s="24">
        <f t="shared" si="16"/>
        <v>0</v>
      </c>
      <c r="AN11" s="24">
        <f t="shared" si="16"/>
        <v>0</v>
      </c>
      <c r="AO11" s="24">
        <f t="shared" si="16"/>
        <v>0</v>
      </c>
      <c r="AP11" s="24">
        <f t="shared" si="10"/>
        <v>4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17">D27+D43</f>
        <v>0</v>
      </c>
      <c r="E12" s="24">
        <f t="shared" si="17"/>
        <v>150</v>
      </c>
      <c r="F12" s="24">
        <f t="shared" si="17"/>
        <v>0</v>
      </c>
      <c r="G12" s="24">
        <f t="shared" si="17"/>
        <v>0</v>
      </c>
      <c r="H12" s="24">
        <f t="shared" si="17"/>
        <v>0</v>
      </c>
      <c r="I12" s="24">
        <f t="shared" si="17"/>
        <v>301</v>
      </c>
      <c r="J12" s="24">
        <f t="shared" si="17"/>
        <v>1300</v>
      </c>
      <c r="K12" s="24">
        <f t="shared" si="17"/>
        <v>0</v>
      </c>
      <c r="L12" s="24">
        <f t="shared" si="17"/>
        <v>0</v>
      </c>
      <c r="M12" s="24">
        <f t="shared" si="17"/>
        <v>150</v>
      </c>
      <c r="N12" s="24">
        <f t="shared" si="1"/>
        <v>0</v>
      </c>
      <c r="O12" s="24">
        <f t="shared" si="1"/>
        <v>0</v>
      </c>
      <c r="P12" s="24">
        <f t="shared" si="6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18">V27+V43</f>
        <v>307.5</v>
      </c>
      <c r="W12" s="38">
        <f t="shared" si="18"/>
        <v>0</v>
      </c>
      <c r="X12" s="38">
        <f t="shared" si="18"/>
        <v>3</v>
      </c>
      <c r="Y12" s="24">
        <f t="shared" si="18"/>
        <v>0</v>
      </c>
      <c r="Z12" s="24">
        <f t="shared" si="18"/>
        <v>3102</v>
      </c>
      <c r="AA12" s="24">
        <f t="shared" si="18"/>
        <v>0</v>
      </c>
      <c r="AB12" s="24">
        <f t="shared" si="18"/>
        <v>805</v>
      </c>
      <c r="AC12" s="24">
        <f t="shared" si="8"/>
        <v>4667.5</v>
      </c>
      <c r="AD12" s="24">
        <f t="shared" ref="AD12:AO12" si="19">AD27+AD43</f>
        <v>0</v>
      </c>
      <c r="AE12" s="24">
        <f t="shared" si="19"/>
        <v>0</v>
      </c>
      <c r="AF12" s="24">
        <f t="shared" si="19"/>
        <v>0</v>
      </c>
      <c r="AG12" s="24">
        <f t="shared" si="19"/>
        <v>1500</v>
      </c>
      <c r="AH12" s="24">
        <f t="shared" si="19"/>
        <v>685.9</v>
      </c>
      <c r="AI12" s="38">
        <f t="shared" si="19"/>
        <v>0</v>
      </c>
      <c r="AJ12" s="38">
        <f t="shared" si="19"/>
        <v>0</v>
      </c>
      <c r="AK12" s="38">
        <f t="shared" si="19"/>
        <v>0</v>
      </c>
      <c r="AL12" s="24">
        <f t="shared" si="19"/>
        <v>0</v>
      </c>
      <c r="AM12" s="24">
        <f t="shared" si="19"/>
        <v>0</v>
      </c>
      <c r="AN12" s="24">
        <f t="shared" si="19"/>
        <v>0</v>
      </c>
      <c r="AO12" s="24">
        <f t="shared" si="19"/>
        <v>0</v>
      </c>
      <c r="AP12" s="24">
        <f t="shared" si="10"/>
        <v>2185.9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0">D28+D44</f>
        <v>0</v>
      </c>
      <c r="E13" s="27">
        <f t="shared" si="20"/>
        <v>41401.5</v>
      </c>
      <c r="F13" s="27">
        <f t="shared" si="20"/>
        <v>0</v>
      </c>
      <c r="G13" s="27">
        <f t="shared" si="20"/>
        <v>0</v>
      </c>
      <c r="H13" s="27">
        <f t="shared" si="20"/>
        <v>0</v>
      </c>
      <c r="I13" s="27">
        <f t="shared" si="20"/>
        <v>83353</v>
      </c>
      <c r="J13" s="27">
        <f t="shared" si="20"/>
        <v>2088558.03</v>
      </c>
      <c r="K13" s="27">
        <f t="shared" si="20"/>
        <v>0</v>
      </c>
      <c r="L13" s="27">
        <f t="shared" si="20"/>
        <v>0</v>
      </c>
      <c r="M13" s="27">
        <f t="shared" si="20"/>
        <v>41401.5</v>
      </c>
      <c r="N13" s="27">
        <f t="shared" si="1"/>
        <v>0</v>
      </c>
      <c r="O13" s="27">
        <f t="shared" si="1"/>
        <v>0</v>
      </c>
      <c r="P13" s="24">
        <f t="shared" si="6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1">V28+V44</f>
        <v>96006</v>
      </c>
      <c r="W13" s="27">
        <f t="shared" si="21"/>
        <v>0</v>
      </c>
      <c r="X13" s="27">
        <f t="shared" si="21"/>
        <v>943.56</v>
      </c>
      <c r="Y13" s="27">
        <f t="shared" si="21"/>
        <v>0</v>
      </c>
      <c r="Z13" s="24">
        <f t="shared" si="21"/>
        <v>35483290.659999996</v>
      </c>
      <c r="AA13" s="27">
        <f t="shared" si="21"/>
        <v>0</v>
      </c>
      <c r="AB13" s="27">
        <f t="shared" si="21"/>
        <v>243977.95</v>
      </c>
      <c r="AC13" s="24">
        <f t="shared" si="8"/>
        <v>35965752.170000002</v>
      </c>
      <c r="AD13" s="27">
        <f t="shared" ref="AD13:AO13" si="22">AD28+AD44</f>
        <v>0</v>
      </c>
      <c r="AE13" s="27">
        <f t="shared" si="22"/>
        <v>0</v>
      </c>
      <c r="AF13" s="27">
        <f t="shared" si="22"/>
        <v>0</v>
      </c>
      <c r="AG13" s="27">
        <f t="shared" si="22"/>
        <v>305850</v>
      </c>
      <c r="AH13" s="27">
        <f t="shared" si="22"/>
        <v>386245</v>
      </c>
      <c r="AI13" s="27">
        <f t="shared" si="22"/>
        <v>0</v>
      </c>
      <c r="AJ13" s="27">
        <f t="shared" si="22"/>
        <v>0</v>
      </c>
      <c r="AK13" s="27">
        <f t="shared" si="22"/>
        <v>0</v>
      </c>
      <c r="AL13" s="27">
        <f t="shared" si="22"/>
        <v>0</v>
      </c>
      <c r="AM13" s="24">
        <f t="shared" si="22"/>
        <v>0</v>
      </c>
      <c r="AN13" s="27">
        <f t="shared" si="22"/>
        <v>0</v>
      </c>
      <c r="AO13" s="27">
        <f t="shared" si="22"/>
        <v>0</v>
      </c>
      <c r="AP13" s="24">
        <f t="shared" si="10"/>
        <v>692095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23">D29+D45</f>
        <v>0</v>
      </c>
      <c r="E14" s="24">
        <f t="shared" si="23"/>
        <v>1</v>
      </c>
      <c r="F14" s="24">
        <f t="shared" si="23"/>
        <v>0</v>
      </c>
      <c r="G14" s="24">
        <f t="shared" si="23"/>
        <v>0</v>
      </c>
      <c r="H14" s="24">
        <f t="shared" si="23"/>
        <v>0</v>
      </c>
      <c r="I14" s="24">
        <f t="shared" si="23"/>
        <v>1</v>
      </c>
      <c r="J14" s="24">
        <f t="shared" si="23"/>
        <v>0</v>
      </c>
      <c r="K14" s="24">
        <f t="shared" si="23"/>
        <v>0</v>
      </c>
      <c r="L14" s="24">
        <f t="shared" si="23"/>
        <v>0</v>
      </c>
      <c r="M14" s="24">
        <f t="shared" si="23"/>
        <v>1</v>
      </c>
      <c r="N14" s="24">
        <f t="shared" si="1"/>
        <v>0</v>
      </c>
      <c r="O14" s="24">
        <f t="shared" si="1"/>
        <v>1</v>
      </c>
      <c r="P14" s="24">
        <f t="shared" si="6"/>
        <v>4</v>
      </c>
      <c r="Q14" s="24">
        <f t="shared" ref="Q14:U15" si="24">Q29+Q45</f>
        <v>1</v>
      </c>
      <c r="R14" s="24">
        <f t="shared" si="24"/>
        <v>0</v>
      </c>
      <c r="S14" s="24">
        <f t="shared" si="24"/>
        <v>1</v>
      </c>
      <c r="T14" s="24">
        <f t="shared" si="24"/>
        <v>0</v>
      </c>
      <c r="U14" s="24">
        <f t="shared" si="24"/>
        <v>0</v>
      </c>
      <c r="V14" s="24">
        <f t="shared" ref="V14:AB14" si="25">V29+V45</f>
        <v>0</v>
      </c>
      <c r="W14" s="24">
        <f t="shared" si="25"/>
        <v>3</v>
      </c>
      <c r="X14" s="24">
        <f t="shared" si="25"/>
        <v>0</v>
      </c>
      <c r="Y14" s="24">
        <f t="shared" si="25"/>
        <v>0</v>
      </c>
      <c r="Z14" s="24">
        <f t="shared" si="25"/>
        <v>0</v>
      </c>
      <c r="AA14" s="24">
        <f t="shared" si="25"/>
        <v>0</v>
      </c>
      <c r="AB14" s="24">
        <f t="shared" si="25"/>
        <v>3</v>
      </c>
      <c r="AC14" s="24">
        <f t="shared" si="8"/>
        <v>8</v>
      </c>
      <c r="AD14" s="24">
        <f t="shared" ref="AD14:AO14" si="26">AD29+AD45</f>
        <v>0</v>
      </c>
      <c r="AE14" s="24">
        <f t="shared" si="26"/>
        <v>0</v>
      </c>
      <c r="AF14" s="24">
        <f t="shared" si="26"/>
        <v>0</v>
      </c>
      <c r="AG14" s="24">
        <f t="shared" si="26"/>
        <v>0</v>
      </c>
      <c r="AH14" s="24">
        <f t="shared" si="26"/>
        <v>1</v>
      </c>
      <c r="AI14" s="24">
        <f t="shared" si="26"/>
        <v>0</v>
      </c>
      <c r="AJ14" s="24">
        <f t="shared" si="26"/>
        <v>0</v>
      </c>
      <c r="AK14" s="24">
        <f t="shared" si="26"/>
        <v>0</v>
      </c>
      <c r="AL14" s="24">
        <f t="shared" si="26"/>
        <v>0</v>
      </c>
      <c r="AM14" s="24">
        <f t="shared" si="26"/>
        <v>0</v>
      </c>
      <c r="AN14" s="24">
        <f t="shared" si="26"/>
        <v>0</v>
      </c>
      <c r="AO14" s="24">
        <f t="shared" si="26"/>
        <v>0</v>
      </c>
      <c r="AP14" s="24">
        <f t="shared" si="10"/>
        <v>1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27">D30+D46</f>
        <v>0</v>
      </c>
      <c r="E15" s="24">
        <f t="shared" si="27"/>
        <v>150</v>
      </c>
      <c r="F15" s="24">
        <f t="shared" si="27"/>
        <v>0</v>
      </c>
      <c r="G15" s="24">
        <f t="shared" si="27"/>
        <v>0</v>
      </c>
      <c r="H15" s="24">
        <f t="shared" si="27"/>
        <v>0</v>
      </c>
      <c r="I15" s="24">
        <f t="shared" si="27"/>
        <v>1</v>
      </c>
      <c r="J15" s="24">
        <f t="shared" si="27"/>
        <v>0</v>
      </c>
      <c r="K15" s="24">
        <f t="shared" si="27"/>
        <v>0</v>
      </c>
      <c r="L15" s="24">
        <f t="shared" si="27"/>
        <v>0</v>
      </c>
      <c r="M15" s="24">
        <f t="shared" si="27"/>
        <v>300</v>
      </c>
      <c r="N15" s="24">
        <f t="shared" si="1"/>
        <v>0</v>
      </c>
      <c r="O15" s="24">
        <f t="shared" si="1"/>
        <v>300</v>
      </c>
      <c r="P15" s="24">
        <f t="shared" si="6"/>
        <v>751</v>
      </c>
      <c r="Q15" s="24">
        <f t="shared" si="24"/>
        <v>150</v>
      </c>
      <c r="R15" s="24">
        <f t="shared" si="24"/>
        <v>0</v>
      </c>
      <c r="S15" s="24">
        <f t="shared" si="24"/>
        <v>300</v>
      </c>
      <c r="T15" s="24">
        <f t="shared" si="24"/>
        <v>0</v>
      </c>
      <c r="U15" s="24">
        <f t="shared" si="24"/>
        <v>0</v>
      </c>
      <c r="V15" s="24">
        <f t="shared" ref="V15:AB15" si="28">V30+V46</f>
        <v>0</v>
      </c>
      <c r="W15" s="38">
        <f t="shared" si="28"/>
        <v>7.5</v>
      </c>
      <c r="X15" s="24">
        <f t="shared" si="28"/>
        <v>0</v>
      </c>
      <c r="Y15" s="24">
        <f t="shared" si="28"/>
        <v>0</v>
      </c>
      <c r="Z15" s="24">
        <f t="shared" si="28"/>
        <v>0</v>
      </c>
      <c r="AA15" s="24">
        <f t="shared" si="28"/>
        <v>0</v>
      </c>
      <c r="AB15" s="24">
        <f t="shared" si="28"/>
        <v>505</v>
      </c>
      <c r="AC15" s="24">
        <f>SUM(Q15:AB15)</f>
        <v>962.5</v>
      </c>
      <c r="AD15" s="24">
        <f t="shared" ref="AD15:AO15" si="29">AD30+AD46</f>
        <v>0</v>
      </c>
      <c r="AE15" s="24">
        <f t="shared" si="29"/>
        <v>0</v>
      </c>
      <c r="AF15" s="24">
        <f t="shared" si="29"/>
        <v>0</v>
      </c>
      <c r="AG15" s="24">
        <f t="shared" si="29"/>
        <v>0</v>
      </c>
      <c r="AH15" s="24">
        <f t="shared" si="29"/>
        <v>580.9</v>
      </c>
      <c r="AI15" s="24">
        <f t="shared" si="29"/>
        <v>0</v>
      </c>
      <c r="AJ15" s="38">
        <f t="shared" si="29"/>
        <v>0</v>
      </c>
      <c r="AK15" s="24">
        <f t="shared" si="29"/>
        <v>0</v>
      </c>
      <c r="AL15" s="24">
        <f t="shared" si="29"/>
        <v>0</v>
      </c>
      <c r="AM15" s="24">
        <f t="shared" si="29"/>
        <v>0</v>
      </c>
      <c r="AN15" s="24">
        <f t="shared" si="29"/>
        <v>0</v>
      </c>
      <c r="AO15" s="24">
        <f t="shared" si="29"/>
        <v>0</v>
      </c>
      <c r="AP15" s="24">
        <f>SUM(AD15:AO15)</f>
        <v>580.9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6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8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</row>
    <row r="17" spans="1:42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6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8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</row>
    <row r="18" spans="1:42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6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8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</row>
    <row r="19" spans="1:42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42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42" ht="15.6" customHeight="1">
      <c r="A21" s="39" t="s">
        <v>0</v>
      </c>
      <c r="B21" s="41" t="s">
        <v>1</v>
      </c>
      <c r="C21" s="41" t="s">
        <v>2</v>
      </c>
      <c r="D21" s="43">
        <f>D6</f>
        <v>2015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5" t="s">
        <v>44</v>
      </c>
      <c r="Q21" s="43">
        <f>Q6</f>
        <v>2016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45" t="s">
        <v>45</v>
      </c>
      <c r="AD21" s="43">
        <v>2017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45" t="s">
        <v>46</v>
      </c>
    </row>
    <row r="22" spans="1:42" ht="31.2">
      <c r="A22" s="40"/>
      <c r="B22" s="42"/>
      <c r="C22" s="42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6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6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6"/>
    </row>
    <row r="23" spans="1:42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f>SUM(AD23:AO23)</f>
        <v>1</v>
      </c>
    </row>
    <row r="24" spans="1:42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0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31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f t="shared" ref="AP24:AP33" si="32">SUM(AD24:AO24)</f>
        <v>1500</v>
      </c>
    </row>
    <row r="25" spans="1:42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0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31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32"/>
        <v>0</v>
      </c>
    </row>
    <row r="26" spans="1:42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0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31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f t="shared" si="32"/>
        <v>1</v>
      </c>
    </row>
    <row r="27" spans="1:42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0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31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f t="shared" si="32"/>
        <v>1500</v>
      </c>
    </row>
    <row r="28" spans="1:42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0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31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5">
        <f t="shared" si="32"/>
        <v>305850</v>
      </c>
    </row>
    <row r="29" spans="1:42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0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31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32"/>
        <v>0</v>
      </c>
    </row>
    <row r="30" spans="1:42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0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31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32"/>
        <v>0</v>
      </c>
    </row>
    <row r="31" spans="1:42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0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31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32"/>
        <v>0</v>
      </c>
    </row>
    <row r="32" spans="1:42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0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31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32"/>
        <v>0</v>
      </c>
    </row>
    <row r="33" spans="1:42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0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31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32"/>
        <v>0</v>
      </c>
    </row>
    <row r="34" spans="1:42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42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42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42" ht="15.6" customHeight="1">
      <c r="A37" s="39" t="s">
        <v>0</v>
      </c>
      <c r="B37" s="41" t="s">
        <v>1</v>
      </c>
      <c r="C37" s="41" t="s">
        <v>2</v>
      </c>
      <c r="D37" s="43">
        <f>D6</f>
        <v>2015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5" t="s">
        <v>44</v>
      </c>
      <c r="Q37" s="43">
        <f>Q6</f>
        <v>2016</v>
      </c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45</v>
      </c>
      <c r="AD37" s="43">
        <v>2017</v>
      </c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45" t="s">
        <v>46</v>
      </c>
    </row>
    <row r="38" spans="1:42" ht="31.2">
      <c r="A38" s="40"/>
      <c r="B38" s="42"/>
      <c r="C38" s="42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6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6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6"/>
    </row>
    <row r="39" spans="1:42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4</v>
      </c>
      <c r="AI39" s="25"/>
      <c r="AJ39" s="25"/>
      <c r="AK39" s="25"/>
      <c r="AL39" s="25"/>
      <c r="AM39" s="25"/>
      <c r="AN39" s="25"/>
      <c r="AO39" s="25"/>
      <c r="AP39" s="25">
        <f>SUM(AD39:AO39)</f>
        <v>4</v>
      </c>
    </row>
    <row r="40" spans="1:42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3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607.5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34">SUM(Q40:AB40)</f>
        <v>4967.5</v>
      </c>
      <c r="AD40" s="25"/>
      <c r="AE40" s="25"/>
      <c r="AF40" s="25"/>
      <c r="AG40" s="25"/>
      <c r="AH40" s="25">
        <f>580.9+100+5+400</f>
        <v>1085.9000000000001</v>
      </c>
      <c r="AI40" s="37"/>
      <c r="AJ40" s="25"/>
      <c r="AK40" s="25"/>
      <c r="AL40" s="25"/>
      <c r="AM40" s="25"/>
      <c r="AN40" s="25"/>
      <c r="AO40" s="25"/>
      <c r="AP40" s="25">
        <f t="shared" ref="AP40:AP49" si="35">SUM(AD40:AO40)</f>
        <v>1085.9000000000001</v>
      </c>
    </row>
    <row r="41" spans="1:42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3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34"/>
        <v>0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>
        <f t="shared" si="35"/>
        <v>0</v>
      </c>
    </row>
    <row r="42" spans="1:42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3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34"/>
        <v>12</v>
      </c>
      <c r="AD42" s="25"/>
      <c r="AE42" s="25"/>
      <c r="AF42" s="25"/>
      <c r="AG42" s="25"/>
      <c r="AH42" s="25">
        <v>3</v>
      </c>
      <c r="AI42" s="25"/>
      <c r="AJ42" s="25"/>
      <c r="AK42" s="25"/>
      <c r="AL42" s="25"/>
      <c r="AM42" s="25"/>
      <c r="AN42" s="25"/>
      <c r="AO42" s="25"/>
      <c r="AP42" s="25">
        <f t="shared" si="35"/>
        <v>3</v>
      </c>
    </row>
    <row r="43" spans="1:42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3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34"/>
        <v>4667.5</v>
      </c>
      <c r="AD43" s="25"/>
      <c r="AE43" s="25"/>
      <c r="AF43" s="25"/>
      <c r="AG43" s="25"/>
      <c r="AH43" s="25">
        <f>580.9+100+5</f>
        <v>685.9</v>
      </c>
      <c r="AI43" s="37"/>
      <c r="AJ43" s="25"/>
      <c r="AK43" s="25"/>
      <c r="AL43" s="25"/>
      <c r="AM43" s="25"/>
      <c r="AN43" s="25"/>
      <c r="AO43" s="25"/>
      <c r="AP43" s="25">
        <f t="shared" si="35"/>
        <v>685.9</v>
      </c>
    </row>
    <row r="44" spans="1:42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3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34"/>
        <v>35965752.170000002</v>
      </c>
      <c r="AD44" s="26"/>
      <c r="AE44" s="26"/>
      <c r="AF44" s="26"/>
      <c r="AG44" s="26"/>
      <c r="AH44" s="26">
        <f>365305+20390+550</f>
        <v>386245</v>
      </c>
      <c r="AI44" s="26"/>
      <c r="AJ44" s="26"/>
      <c r="AK44" s="26"/>
      <c r="AL44" s="26"/>
      <c r="AM44" s="26"/>
      <c r="AN44" s="26"/>
      <c r="AO44" s="26"/>
      <c r="AP44" s="25">
        <f t="shared" si="35"/>
        <v>386245</v>
      </c>
    </row>
    <row r="45" spans="1:42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3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34"/>
        <v>8</v>
      </c>
      <c r="AD45" s="25"/>
      <c r="AE45" s="25"/>
      <c r="AF45" s="25"/>
      <c r="AG45" s="25"/>
      <c r="AH45" s="25">
        <v>1</v>
      </c>
      <c r="AI45" s="25"/>
      <c r="AJ45" s="25"/>
      <c r="AK45" s="25"/>
      <c r="AL45" s="25"/>
      <c r="AM45" s="25"/>
      <c r="AN45" s="25"/>
      <c r="AO45" s="25"/>
      <c r="AP45" s="25">
        <f t="shared" si="35"/>
        <v>1</v>
      </c>
    </row>
    <row r="46" spans="1:42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3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34"/>
        <v>962.5</v>
      </c>
      <c r="AD46" s="25"/>
      <c r="AE46" s="25"/>
      <c r="AF46" s="25"/>
      <c r="AG46" s="25"/>
      <c r="AH46" s="25">
        <v>580.9</v>
      </c>
      <c r="AI46" s="25"/>
      <c r="AJ46" s="37"/>
      <c r="AK46" s="37"/>
      <c r="AL46" s="25"/>
      <c r="AM46" s="25"/>
      <c r="AN46" s="25"/>
      <c r="AO46" s="25"/>
      <c r="AP46" s="25">
        <f t="shared" si="35"/>
        <v>580.9</v>
      </c>
    </row>
    <row r="47" spans="1:42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3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3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35"/>
        <v>0</v>
      </c>
    </row>
    <row r="48" spans="1:42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3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3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35"/>
        <v>0</v>
      </c>
    </row>
    <row r="49" spans="1:42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3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3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35"/>
        <v>0</v>
      </c>
    </row>
    <row r="50" spans="1:42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4">
    <mergeCell ref="C37:C38"/>
    <mergeCell ref="D37:O37"/>
    <mergeCell ref="D21:O21"/>
    <mergeCell ref="A37:A38"/>
    <mergeCell ref="AP21:AP22"/>
    <mergeCell ref="AC37:AC38"/>
    <mergeCell ref="Q6:AB6"/>
    <mergeCell ref="AC21:AC22"/>
    <mergeCell ref="A6:A7"/>
    <mergeCell ref="C21:C22"/>
    <mergeCell ref="Q37:AB37"/>
    <mergeCell ref="P21:P22"/>
    <mergeCell ref="P37:P38"/>
    <mergeCell ref="Q21:AB21"/>
    <mergeCell ref="A21:A22"/>
    <mergeCell ref="B37:B38"/>
    <mergeCell ref="B21:B22"/>
    <mergeCell ref="AD37:AO37"/>
    <mergeCell ref="AP37:AP38"/>
    <mergeCell ref="B6:B7"/>
    <mergeCell ref="C6:C7"/>
    <mergeCell ref="D6:O6"/>
    <mergeCell ref="AD6:AO6"/>
    <mergeCell ref="AD21:A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2017-06-20T11:19:57Z</dcterms:modified>
</cp:coreProperties>
</file>