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autoCompressPictures="0"/>
  <bookViews>
    <workbookView xWindow="0" yWindow="0" windowWidth="15576" windowHeight="12504" tabRatio="875"/>
  </bookViews>
  <sheets>
    <sheet name="Баланс энергии" sheetId="50" r:id="rId1"/>
    <sheet name="Баланс мощности" sheetId="49" r:id="rId2"/>
    <sheet name="TEHSHEET" sheetId="95" state="hidden" r:id="rId3"/>
  </sheets>
  <externalReferences>
    <externalReference r:id="rId4"/>
    <externalReference r:id="rId5"/>
  </externalReferences>
  <definedNames>
    <definedName name="P1_SCOPE_PROT1" hidden="1">'Баланс энергии'!#REF!,'Баланс энергии'!#REF!,'Баланс энергии'!#REF!,'Баланс энергии'!$J$11,'Баланс энергии'!$L$11:$L$12</definedName>
    <definedName name="P1_SCOPE_PROT13" hidden="1">#REF!,#REF!,#REF!,#REF!,#REF!,#REF!,#REF!,#REF!</definedName>
    <definedName name="P1_SCOPE_PROT14" hidden="1">#REF!,#REF!,#REF!,#REF!,#REF!,#REF!,#REF!,#REF!</definedName>
    <definedName name="P1_SCOPE_PROT16" hidden="1">#REF!,#REF!,#REF!,#REF!,#REF!,#REF!</definedName>
    <definedName name="P1_SCOPE_PROT2" hidden="1">'Баланс мощности'!#REF!,'Баланс мощности'!#REF!,'Баланс мощности'!#REF!,'Баланс мощности'!#REF!,'Баланс мощности'!$E$11</definedName>
    <definedName name="P1_SCOPE_PROT22" hidden="1">#REF!,#REF!,#REF!,#REF!,#REF!,#REF!,#REF!</definedName>
    <definedName name="P1_SCOPE_PROT27" hidden="1">#REF!,#REF!,#REF!,#REF!,#REF!,#REF!</definedName>
    <definedName name="P1_SCOPE_PROT34" hidden="1">#REF!,#REF!,#REF!,#REF!,#REF!,#REF!</definedName>
    <definedName name="P1_SCOPE_PROT5" hidden="1">#REF!,#REF!,#REF!</definedName>
    <definedName name="P1_SCOPE_PROT8" hidden="1">#REF!,#REF!,#REF!,#REF!</definedName>
    <definedName name="P2_SCOPE_PROT1" hidden="1">'Баланс энергии'!$O$11,'Баланс энергии'!$Q$11:$Q$12,'Баланс энергии'!$T$11,'Баланс энергии'!$V$11:$V$12,'Баланс энергии'!$S$14:$V$17</definedName>
    <definedName name="P2_SCOPE_PROT13" hidden="1">#REF!,#REF!,#REF!,#REF!,#REF!,#REF!,#REF!,#REF!</definedName>
    <definedName name="P2_SCOPE_PROT14" hidden="1">#REF!,#REF!,#REF!,#REF!,#REF!,#REF!,#REF!,#REF!</definedName>
    <definedName name="P2_SCOPE_PROT2" hidden="1">'Баланс мощности'!$G$11:$G$12,'Баланс мощности'!$D$14:$G$17,'Баланс мощности'!$D$20:$G$20,'Баланс мощности'!$D$22:$G$24,'Баланс мощности'!$J$11</definedName>
    <definedName name="P2_SCOPE_PROT22" hidden="1">#REF!,#REF!,#REF!,#REF!,#REF!,#REF!</definedName>
    <definedName name="P2_SCOPE_PROT27" hidden="1">#REF!,#REF!,#REF!,#REF!,#REF!,#REF!</definedName>
    <definedName name="P2_SCOPE_PROT5" hidden="1">#REF!,#REF!,#REF!</definedName>
    <definedName name="P2_SCOPE_PROT8" hidden="1">#REF!,#REF!,#REF!,#REF!</definedName>
    <definedName name="P3_SCOPE_PROT1" hidden="1">'Баланс энергии'!$S$19:$V$20,'Баланс энергии'!$S$22:$V$24,'Баланс энергии'!$N$22:$Q$24,'Баланс энергии'!$N$19:$Q$20,'Баланс энергии'!$N$14:$Q$17</definedName>
    <definedName name="P3_SCOPE_PROT14" hidden="1">#REF!,#REF!,#REF!,#REF!,#REF!,#REF!,#REF!,#REF!,#REF!</definedName>
    <definedName name="P3_SCOPE_PROT2" hidden="1">'Баланс мощности'!$L$11:$L$12,'Баланс мощности'!$I$14:$L$17,'Баланс мощности'!$I$20:$L$20,'Баланс мощности'!$I$22:$L$24,'Баланс мощности'!$O$11</definedName>
    <definedName name="P3_SCOPE_PROT8" hidden="1">#REF!,#REF!,#REF!,#REF!,#REF!</definedName>
    <definedName name="P4_SCOPE_PROT1" hidden="1">'Баланс энергии'!$I$14:$L$17,'Баланс энергии'!$I$19:$L$20,'Баланс энергии'!$I$22:$L$24,'Баланс энергии'!#REF!,'Баланс энергии'!#REF!</definedName>
    <definedName name="P4_SCOPE_PROT14" hidden="1">#REF!,#REF!,#REF!,#REF!,#REF!,#REF!,#REF!,#REF!,#REF!</definedName>
    <definedName name="P4_SCOPE_PROT2" hidden="1">'Баланс мощности'!$Q$11:$Q$12,'Баланс мощности'!$N$14:$Q$17,'Баланс мощности'!$N$20:$Q$20,'Баланс мощности'!$N$22:$Q$24,'Баланс мощности'!#REF!</definedName>
    <definedName name="P4_SCOPE_PROT8" hidden="1">#REF!,#REF!,#REF!,#REF!,#REF!</definedName>
    <definedName name="P5_SCOPE_PROT1" hidden="1">'Баланс энергии'!#REF!,'Баланс энергии'!#REF!,'Баланс энергии'!#REF!,'Баланс энергии'!#REF!,'Баланс энергии'!#REF!</definedName>
    <definedName name="P5_SCOPE_PROT2" hidden="1">'Баланс мощности'!#REF!,'Баланс мощности'!#REF!,'Баланс мощности'!#REF!,'Баланс мощности'!#REF!,'Баланс мощности'!#REF!</definedName>
    <definedName name="P5_SCOPE_PROT8" hidden="1">#REF!,#REF!,#REF!,#REF!,#REF!</definedName>
    <definedName name="P6_SCOPE_PROT1" hidden="1">'Баланс энергии'!#REF!,'Баланс энергии'!#REF!,'Баланс энергии'!$A$39:$B$41,'Баланс энергии'!#REF!,P1_SCOPE_PROT1,P2_SCOPE_PROT1</definedName>
    <definedName name="P6_SCOPE_PROT8" hidden="1">#REF!,#REF!,#REF!,#REF!</definedName>
    <definedName name="SCOPE_DIP1_1">'Баланс энергии'!#REF!</definedName>
    <definedName name="SCOPE_DIP1_2">'Баланс энергии'!#REF!</definedName>
    <definedName name="SCOPE_MNTH">TEHSHEET!$E$7:$E$18</definedName>
    <definedName name="SCOPE_PROT1">P3_SCOPE_PROT1,P4_SCOPE_PROT1,P5_SCOPE_PROT1,P6_SCOPE_PROT1</definedName>
    <definedName name="SCOPE_PROT10">#REF!,#REF!,#REF!,#REF!,#REF!,#REF!</definedName>
    <definedName name="SCOPE_PROT11">#REF!,#REF!,#REF!,#REF!</definedName>
    <definedName name="SCOPE_PROT12">#REF!,#REF!,#REF!</definedName>
    <definedName name="SCOPE_PROT13">#REF!,#REF!,P1_SCOPE_PROT13,P2_SCOPE_PROT13</definedName>
    <definedName name="SCOPE_PROT14">#REF!,#REF!,#REF!,P1_SCOPE_PROT14,P2_SCOPE_PROT14,P3_SCOPE_PROT14,P4_SCOPE_PROT14</definedName>
    <definedName name="SCOPE_PROT15">#REF!,#REF!</definedName>
    <definedName name="SCOPE_PROT16">#REF!,#REF!,#REF!,P1_SCOPE_PROT16</definedName>
    <definedName name="SCOPE_PROT17">#REF!</definedName>
    <definedName name="SCOPE_PROT18">#REF!,#REF!,#REF!</definedName>
    <definedName name="SCOPE_PROT19">#REF!,#REF!,#REF!</definedName>
    <definedName name="SCOPE_PROT2">P1_SCOPE_PROT2,P2_SCOPE_PROT2,P3_SCOPE_PROT2,P4_SCOPE_PROT2,P5_SCOPE_PROT2</definedName>
    <definedName name="SCOPE_PROT20">#REF!,#REF!,#REF!,#REF!</definedName>
    <definedName name="SCOPE_PROT21">#REF!,#REF!,#REF!,#REF!,#REF!,#REF!,#REF!,#REF!</definedName>
    <definedName name="SCOPE_PROT22">#REF!,#REF!,#REF!,#REF!,P1_SCOPE_PROT22,P2_SCOPE_PROT22</definedName>
    <definedName name="SCOPE_PROT23">#REF!,#REF!,#REF!,#REF!,#REF!</definedName>
    <definedName name="SCOPE_PROT24">#REF!,#REF!,#REF!,#REF!,#REF!</definedName>
    <definedName name="SCOPE_PROT25">#REF!,#REF!,#REF!,#REF!,#REF!</definedName>
    <definedName name="SCOPE_PROT26">#REF!,#REF!,#REF!,#REF!,#REF!</definedName>
    <definedName name="SCOPE_PROT27">#REF!,#REF!,#REF!,#REF!,#REF!,P1_SCOPE_PROT27,P2_SCOPE_PROT27</definedName>
    <definedName name="SCOPE_PROT28">#REF!</definedName>
    <definedName name="SCOPE_PROT29">#REF!,#REF!,#REF!,#REF!</definedName>
    <definedName name="SCOPE_PROT3">#REF!,#REF!,#REF!</definedName>
    <definedName name="SCOPE_PROT30">#REF!</definedName>
    <definedName name="SCOPE_PROT31">#REF!</definedName>
    <definedName name="SCOPE_PROT32">#REF!,#REF!,#REF!</definedName>
    <definedName name="SCOPE_PROT33">#REF!,#REF!,#REF!,#REF!</definedName>
    <definedName name="SCOPE_PROT34">#REF!,P1_SCOPE_PROT34</definedName>
    <definedName name="SCOPE_PROT35">#REF!,#REF!,#REF!</definedName>
    <definedName name="SCOPE_PROT36">#REF!,#REF!</definedName>
    <definedName name="SCOPE_PROT37">#REF!,#REF!,#REF!</definedName>
    <definedName name="SCOPE_PROT38">#REF!,#REF!,#REF!</definedName>
    <definedName name="SCOPE_PROT4">#REF!</definedName>
    <definedName name="SCOPE_PROT5">P1_SCOPE_PROT5,P2_SCOPE_PROT5</definedName>
    <definedName name="SCOPE_PROT6">#REF!,#REF!,#REF!</definedName>
    <definedName name="SCOPE_PROT7">#REF!,#REF!,#REF!,#REF!,#REF!</definedName>
    <definedName name="SCOPE_PROT8">#REF!,P1_SCOPE_PROT8,P2_SCOPE_PROT8,P3_SCOPE_PROT8,P4_SCOPE_PROT8,P5_SCOPE_PROT8,P6_SCOPE_PROT8</definedName>
    <definedName name="SCOPE_PROT9">#REF!</definedName>
    <definedName name="T3?L1.4.1">#REF!</definedName>
    <definedName name="T3?L1.5.1">#REF!</definedName>
    <definedName name="vvvv" hidden="1">#REF!,#REF!,#REF!,#REF!,#REF!,#REF!,#REF!,#REF!</definedName>
    <definedName name="БазовыйПериод">[1]Заголовок!$B$15</definedName>
    <definedName name="ЗП1">[2]Лист13!$A$2</definedName>
    <definedName name="ЗП2">[2]Лист13!$B$2</definedName>
    <definedName name="ЗП3">[2]Лист13!$C$2</definedName>
    <definedName name="ЗП4">[2]Лист13!$D$2</definedName>
    <definedName name="название">#REF!</definedName>
    <definedName name="_xlnm.Print_Area" localSheetId="1">'Баланс мощности'!$A$2:$AF$56</definedName>
    <definedName name="_xlnm.Print_Area" localSheetId="0">'Баланс энергии'!$A$2:$AF$57</definedName>
    <definedName name="ОтпускЭлектроэнергииИтогоБаз">'[1]6'!$C$15</definedName>
    <definedName name="ОтпускЭлектроэнергииИтогоРег">'[1]6'!$C$24</definedName>
    <definedName name="ПериодРегулирования">[1]Заголовок!$B$14</definedName>
  </definedNames>
  <calcPr calcId="114210" fullPrecision="0" concurrentCalc="0"/>
</workbook>
</file>

<file path=xl/calcChain.xml><?xml version="1.0" encoding="utf-8"?>
<calcChain xmlns="http://schemas.openxmlformats.org/spreadsheetml/2006/main">
  <c r="O22" i="49"/>
  <c r="P22"/>
  <c r="Q22"/>
  <c r="N22"/>
  <c r="O16"/>
  <c r="P16"/>
  <c r="Q16"/>
  <c r="N16"/>
  <c r="L22"/>
  <c r="K22"/>
  <c r="J22"/>
  <c r="I22"/>
  <c r="G22"/>
  <c r="F22"/>
  <c r="E22"/>
  <c r="D22"/>
  <c r="J16"/>
  <c r="K16"/>
  <c r="L16"/>
  <c r="I16"/>
  <c r="E16"/>
  <c r="F16"/>
  <c r="G16"/>
  <c r="D16"/>
  <c r="S16"/>
  <c r="Z16"/>
  <c r="X16"/>
  <c r="Y16" i="50"/>
  <c r="X16"/>
  <c r="AA16"/>
  <c r="V16"/>
  <c r="S16"/>
  <c r="T16"/>
  <c r="P22"/>
  <c r="Q22"/>
  <c r="N16"/>
  <c r="P16"/>
  <c r="Q16"/>
  <c r="U16" i="49"/>
  <c r="U22"/>
  <c r="V22"/>
  <c r="Z22"/>
  <c r="AA22"/>
  <c r="U22" i="50"/>
  <c r="V22"/>
  <c r="U16"/>
  <c r="Z16"/>
  <c r="Z22"/>
  <c r="AA22"/>
  <c r="AC19" i="49"/>
  <c r="AD19"/>
  <c r="AE19"/>
  <c r="AF19"/>
  <c r="X19"/>
  <c r="Y19"/>
  <c r="Z19"/>
  <c r="AA19"/>
  <c r="S19"/>
  <c r="T19"/>
  <c r="U19"/>
  <c r="V19"/>
  <c r="N19"/>
  <c r="O19"/>
  <c r="P19"/>
  <c r="Q19"/>
  <c r="AB41" i="50"/>
  <c r="W41"/>
  <c r="R41"/>
  <c r="M41"/>
  <c r="H41"/>
  <c r="C41"/>
  <c r="AB49"/>
  <c r="W49"/>
  <c r="R49"/>
  <c r="M49"/>
  <c r="H49"/>
  <c r="C49"/>
  <c r="AB49" i="49"/>
  <c r="W49"/>
  <c r="R49"/>
  <c r="M49"/>
  <c r="H49"/>
  <c r="C49"/>
  <c r="AB41"/>
  <c r="W41"/>
  <c r="R41"/>
  <c r="M41"/>
  <c r="H41"/>
  <c r="C41"/>
  <c r="AB33"/>
  <c r="W33"/>
  <c r="R33"/>
  <c r="M33"/>
  <c r="H33"/>
  <c r="C33"/>
  <c r="AB33" i="50"/>
  <c r="W33"/>
  <c r="R33"/>
  <c r="M33"/>
  <c r="H33"/>
  <c r="C33"/>
  <c r="AF51" i="49"/>
  <c r="AE51"/>
  <c r="AD51"/>
  <c r="AC51"/>
  <c r="AB48"/>
  <c r="AB47"/>
  <c r="AB51"/>
  <c r="AF43"/>
  <c r="AE43"/>
  <c r="AD43"/>
  <c r="AC43"/>
  <c r="AB40"/>
  <c r="AB39"/>
  <c r="AF35"/>
  <c r="AE35"/>
  <c r="AD35"/>
  <c r="AC35"/>
  <c r="AB32"/>
  <c r="AB31"/>
  <c r="AB24"/>
  <c r="AB23"/>
  <c r="AB22"/>
  <c r="AE21"/>
  <c r="AD21"/>
  <c r="AC21"/>
  <c r="AB20"/>
  <c r="AB17"/>
  <c r="AB16"/>
  <c r="AB15"/>
  <c r="AB14"/>
  <c r="AD9"/>
  <c r="AD8"/>
  <c r="AD18"/>
  <c r="AE12"/>
  <c r="AC8"/>
  <c r="AA51"/>
  <c r="Z51"/>
  <c r="Y51"/>
  <c r="X51"/>
  <c r="W48"/>
  <c r="W47"/>
  <c r="AA43"/>
  <c r="Z43"/>
  <c r="Y43"/>
  <c r="X43"/>
  <c r="W40"/>
  <c r="W39"/>
  <c r="AA35"/>
  <c r="Z35"/>
  <c r="Y35"/>
  <c r="X35"/>
  <c r="W32"/>
  <c r="W31"/>
  <c r="W24"/>
  <c r="W23"/>
  <c r="W22"/>
  <c r="Z21"/>
  <c r="Y21"/>
  <c r="X21"/>
  <c r="W20"/>
  <c r="W17"/>
  <c r="W16"/>
  <c r="W15"/>
  <c r="W14"/>
  <c r="Y9"/>
  <c r="Y8"/>
  <c r="X8"/>
  <c r="AF51" i="50"/>
  <c r="AE51"/>
  <c r="AD51"/>
  <c r="AC51"/>
  <c r="AB48"/>
  <c r="AB47"/>
  <c r="AB51"/>
  <c r="AF43"/>
  <c r="AE43"/>
  <c r="AD43"/>
  <c r="AC43"/>
  <c r="AB40"/>
  <c r="AB39"/>
  <c r="AF35"/>
  <c r="AE35"/>
  <c r="AD35"/>
  <c r="AC35"/>
  <c r="AB32"/>
  <c r="AB31"/>
  <c r="AB24"/>
  <c r="AB23"/>
  <c r="AB22"/>
  <c r="AE21"/>
  <c r="AD21"/>
  <c r="AC21"/>
  <c r="AB20"/>
  <c r="AB17"/>
  <c r="AB16"/>
  <c r="AB15"/>
  <c r="AB14"/>
  <c r="AD9"/>
  <c r="AD8"/>
  <c r="AC8"/>
  <c r="AC18"/>
  <c r="AE11"/>
  <c r="AD18"/>
  <c r="AE12"/>
  <c r="AE9"/>
  <c r="AE8"/>
  <c r="AA51"/>
  <c r="Z51"/>
  <c r="Y51"/>
  <c r="X51"/>
  <c r="W48"/>
  <c r="W47"/>
  <c r="AA43"/>
  <c r="Z43"/>
  <c r="Y43"/>
  <c r="X43"/>
  <c r="W40"/>
  <c r="W39"/>
  <c r="AA35"/>
  <c r="Z35"/>
  <c r="Y35"/>
  <c r="X35"/>
  <c r="W32"/>
  <c r="W31"/>
  <c r="W35"/>
  <c r="W24"/>
  <c r="W23"/>
  <c r="W22"/>
  <c r="Z21"/>
  <c r="Y21"/>
  <c r="X21"/>
  <c r="W20"/>
  <c r="W17"/>
  <c r="W16"/>
  <c r="W15"/>
  <c r="W14"/>
  <c r="Y9"/>
  <c r="Y8"/>
  <c r="X8"/>
  <c r="X18"/>
  <c r="V51" i="49"/>
  <c r="U51"/>
  <c r="T51"/>
  <c r="S51"/>
  <c r="R47"/>
  <c r="R48"/>
  <c r="R51"/>
  <c r="Q51"/>
  <c r="P51"/>
  <c r="O51"/>
  <c r="N51"/>
  <c r="M47"/>
  <c r="M48"/>
  <c r="M51"/>
  <c r="L51"/>
  <c r="K51"/>
  <c r="J51"/>
  <c r="I51"/>
  <c r="H47"/>
  <c r="H48"/>
  <c r="V43"/>
  <c r="U43"/>
  <c r="T43"/>
  <c r="S43"/>
  <c r="R39"/>
  <c r="R40"/>
  <c r="Q43"/>
  <c r="P43"/>
  <c r="O43"/>
  <c r="N43"/>
  <c r="M39"/>
  <c r="M40"/>
  <c r="L43"/>
  <c r="K43"/>
  <c r="J43"/>
  <c r="I43"/>
  <c r="H39"/>
  <c r="H40"/>
  <c r="V35"/>
  <c r="U35"/>
  <c r="T35"/>
  <c r="S35"/>
  <c r="R31"/>
  <c r="R32"/>
  <c r="R35"/>
  <c r="Q35"/>
  <c r="P35"/>
  <c r="O35"/>
  <c r="N35"/>
  <c r="M31"/>
  <c r="M32"/>
  <c r="M35"/>
  <c r="L35"/>
  <c r="K35"/>
  <c r="J35"/>
  <c r="I35"/>
  <c r="H31"/>
  <c r="H32"/>
  <c r="V51" i="50"/>
  <c r="U51"/>
  <c r="T51"/>
  <c r="S51"/>
  <c r="R47"/>
  <c r="R48"/>
  <c r="Q51"/>
  <c r="P51"/>
  <c r="O51"/>
  <c r="N51"/>
  <c r="M47"/>
  <c r="M48"/>
  <c r="M51"/>
  <c r="L51"/>
  <c r="K51"/>
  <c r="J51"/>
  <c r="I51"/>
  <c r="H47"/>
  <c r="H48"/>
  <c r="V43"/>
  <c r="U43"/>
  <c r="T43"/>
  <c r="S43"/>
  <c r="R39"/>
  <c r="R40"/>
  <c r="Q43"/>
  <c r="P43"/>
  <c r="O43"/>
  <c r="N43"/>
  <c r="M39"/>
  <c r="M40"/>
  <c r="M43"/>
  <c r="L43"/>
  <c r="K43"/>
  <c r="J43"/>
  <c r="I43"/>
  <c r="H39"/>
  <c r="H40"/>
  <c r="H43"/>
  <c r="V35"/>
  <c r="U35"/>
  <c r="T35"/>
  <c r="S35"/>
  <c r="R31"/>
  <c r="R32"/>
  <c r="Q35"/>
  <c r="P35"/>
  <c r="O35"/>
  <c r="N35"/>
  <c r="M31"/>
  <c r="M32"/>
  <c r="L35"/>
  <c r="K35"/>
  <c r="J35"/>
  <c r="I35"/>
  <c r="H31"/>
  <c r="H32"/>
  <c r="S8"/>
  <c r="S21"/>
  <c r="S18"/>
  <c r="U11"/>
  <c r="T9"/>
  <c r="T8"/>
  <c r="T18"/>
  <c r="T21"/>
  <c r="U21"/>
  <c r="S8" i="49"/>
  <c r="S21"/>
  <c r="T9"/>
  <c r="T8"/>
  <c r="T21"/>
  <c r="U21"/>
  <c r="C48"/>
  <c r="C40"/>
  <c r="C32"/>
  <c r="C48" i="50"/>
  <c r="C40"/>
  <c r="C32"/>
  <c r="N8" i="49"/>
  <c r="N21"/>
  <c r="I19"/>
  <c r="I8"/>
  <c r="I18"/>
  <c r="I21"/>
  <c r="D19"/>
  <c r="D8"/>
  <c r="D18"/>
  <c r="D21"/>
  <c r="D51"/>
  <c r="N8" i="50"/>
  <c r="N21"/>
  <c r="I8"/>
  <c r="I18"/>
  <c r="I21"/>
  <c r="D8"/>
  <c r="D18"/>
  <c r="D21"/>
  <c r="F11"/>
  <c r="G51" i="49"/>
  <c r="E51"/>
  <c r="F51"/>
  <c r="C47"/>
  <c r="C51"/>
  <c r="C39"/>
  <c r="C43"/>
  <c r="D43"/>
  <c r="E43"/>
  <c r="F43"/>
  <c r="G43"/>
  <c r="C31"/>
  <c r="D35"/>
  <c r="E35"/>
  <c r="F35"/>
  <c r="G35"/>
  <c r="E9"/>
  <c r="E8"/>
  <c r="C47" i="50"/>
  <c r="C51"/>
  <c r="E51"/>
  <c r="D51"/>
  <c r="F51"/>
  <c r="G51"/>
  <c r="C39"/>
  <c r="D43"/>
  <c r="E43"/>
  <c r="F43"/>
  <c r="G43"/>
  <c r="C31"/>
  <c r="G35"/>
  <c r="D35"/>
  <c r="E35"/>
  <c r="F35"/>
  <c r="O9" i="49"/>
  <c r="O8"/>
  <c r="O21"/>
  <c r="P21"/>
  <c r="J19"/>
  <c r="J9"/>
  <c r="J8"/>
  <c r="J18"/>
  <c r="J21"/>
  <c r="K12"/>
  <c r="J25"/>
  <c r="K19"/>
  <c r="K21"/>
  <c r="L19"/>
  <c r="F19"/>
  <c r="E19"/>
  <c r="E18"/>
  <c r="E21"/>
  <c r="F21"/>
  <c r="G19"/>
  <c r="O9" i="50"/>
  <c r="O8"/>
  <c r="O21"/>
  <c r="P21"/>
  <c r="J9"/>
  <c r="J8"/>
  <c r="J21"/>
  <c r="K21"/>
  <c r="E9"/>
  <c r="E8"/>
  <c r="E21"/>
  <c r="F21"/>
  <c r="R24" i="49"/>
  <c r="R23"/>
  <c r="R22"/>
  <c r="R20"/>
  <c r="R17"/>
  <c r="R16"/>
  <c r="R15"/>
  <c r="R14"/>
  <c r="M24"/>
  <c r="M23"/>
  <c r="M22"/>
  <c r="M20"/>
  <c r="M17"/>
  <c r="M16"/>
  <c r="M15"/>
  <c r="M14"/>
  <c r="H24"/>
  <c r="H23"/>
  <c r="H22"/>
  <c r="H20"/>
  <c r="H17"/>
  <c r="H16"/>
  <c r="H15"/>
  <c r="H14"/>
  <c r="C16"/>
  <c r="R24" i="50"/>
  <c r="R23"/>
  <c r="R22"/>
  <c r="R20"/>
  <c r="R17"/>
  <c r="R16"/>
  <c r="R15"/>
  <c r="R14"/>
  <c r="M24"/>
  <c r="M23"/>
  <c r="M22"/>
  <c r="M20"/>
  <c r="M17"/>
  <c r="M16"/>
  <c r="M15"/>
  <c r="M14"/>
  <c r="H24"/>
  <c r="H23"/>
  <c r="H22"/>
  <c r="H20"/>
  <c r="H17"/>
  <c r="H16"/>
  <c r="H15"/>
  <c r="H14"/>
  <c r="C20"/>
  <c r="C16"/>
  <c r="C24"/>
  <c r="C23"/>
  <c r="C22"/>
  <c r="C17"/>
  <c r="C15"/>
  <c r="C14"/>
  <c r="C20" i="49"/>
  <c r="C14"/>
  <c r="C15"/>
  <c r="C17"/>
  <c r="C22"/>
  <c r="C23"/>
  <c r="C24"/>
  <c r="H43"/>
  <c r="H35"/>
  <c r="R35" i="50"/>
  <c r="C35"/>
  <c r="R43" i="49"/>
  <c r="AB43"/>
  <c r="H51"/>
  <c r="C35"/>
  <c r="W51"/>
  <c r="AB35"/>
  <c r="M43"/>
  <c r="W43"/>
  <c r="W35"/>
  <c r="M35" i="50"/>
  <c r="AB35"/>
  <c r="H35"/>
  <c r="W43"/>
  <c r="AB43"/>
  <c r="R43"/>
  <c r="W51"/>
  <c r="K11"/>
  <c r="C43"/>
  <c r="H51"/>
  <c r="R51"/>
  <c r="N18"/>
  <c r="P11"/>
  <c r="AD25"/>
  <c r="E18"/>
  <c r="J18"/>
  <c r="I25"/>
  <c r="O18"/>
  <c r="P12"/>
  <c r="U12"/>
  <c r="T25"/>
  <c r="Y18"/>
  <c r="Z12"/>
  <c r="Y25"/>
  <c r="O25"/>
  <c r="K12"/>
  <c r="K9"/>
  <c r="K8"/>
  <c r="F12"/>
  <c r="J25"/>
  <c r="K18"/>
  <c r="L13"/>
  <c r="K25"/>
  <c r="L9"/>
  <c r="L8"/>
  <c r="E25"/>
  <c r="L18"/>
  <c r="L21"/>
  <c r="H21"/>
  <c r="L25"/>
  <c r="H18"/>
  <c r="H8"/>
  <c r="H19"/>
  <c r="P9"/>
  <c r="P8"/>
  <c r="N25"/>
  <c r="D25"/>
  <c r="F9"/>
  <c r="F8"/>
  <c r="O18" i="49"/>
  <c r="T18"/>
  <c r="U12"/>
  <c r="T25"/>
  <c r="S18"/>
  <c r="X18"/>
  <c r="Y18"/>
  <c r="Z12"/>
  <c r="Y25"/>
  <c r="AC18"/>
  <c r="F18" i="50"/>
  <c r="G13"/>
  <c r="G9"/>
  <c r="G8"/>
  <c r="F25"/>
  <c r="P18"/>
  <c r="Q13"/>
  <c r="Q9"/>
  <c r="Q8"/>
  <c r="P25"/>
  <c r="Q18"/>
  <c r="Q25"/>
  <c r="Q21"/>
  <c r="M21"/>
  <c r="G18"/>
  <c r="G21"/>
  <c r="C21"/>
  <c r="G25"/>
  <c r="M18"/>
  <c r="C18"/>
  <c r="C8"/>
  <c r="C19"/>
  <c r="M8"/>
  <c r="M19"/>
  <c r="Z11"/>
  <c r="Z9"/>
  <c r="Z8"/>
  <c r="AE18"/>
  <c r="AF13"/>
  <c r="AC25"/>
  <c r="N18" i="49"/>
  <c r="F12"/>
  <c r="E25"/>
  <c r="P11"/>
  <c r="N25"/>
  <c r="K11"/>
  <c r="I25"/>
  <c r="K9"/>
  <c r="K8"/>
  <c r="F11"/>
  <c r="D25"/>
  <c r="F9"/>
  <c r="F8"/>
  <c r="AE11"/>
  <c r="AE9"/>
  <c r="AE8"/>
  <c r="Z11"/>
  <c r="Z9"/>
  <c r="Z8"/>
  <c r="U11"/>
  <c r="P12"/>
  <c r="O25"/>
  <c r="AD25"/>
  <c r="U9" i="50"/>
  <c r="U8"/>
  <c r="S25"/>
  <c r="X25"/>
  <c r="Z18"/>
  <c r="AE25"/>
  <c r="AF9"/>
  <c r="AF8"/>
  <c r="AF18"/>
  <c r="AB18"/>
  <c r="AC25" i="49"/>
  <c r="F18"/>
  <c r="G13"/>
  <c r="F25"/>
  <c r="G9"/>
  <c r="G8"/>
  <c r="AE18"/>
  <c r="X25"/>
  <c r="Z18"/>
  <c r="AA13"/>
  <c r="AA9"/>
  <c r="AA8"/>
  <c r="P9"/>
  <c r="P8"/>
  <c r="U9"/>
  <c r="U8"/>
  <c r="S25"/>
  <c r="K18"/>
  <c r="U18" i="50"/>
  <c r="V13"/>
  <c r="V9"/>
  <c r="V8"/>
  <c r="AA13"/>
  <c r="AA9"/>
  <c r="AA8"/>
  <c r="AF21"/>
  <c r="AB21"/>
  <c r="AB8"/>
  <c r="AB19"/>
  <c r="AF25"/>
  <c r="AF13" i="49"/>
  <c r="AF9"/>
  <c r="AF8"/>
  <c r="Z25"/>
  <c r="G18"/>
  <c r="G21"/>
  <c r="C21"/>
  <c r="G25"/>
  <c r="AA18"/>
  <c r="AA21"/>
  <c r="W21"/>
  <c r="AA25"/>
  <c r="L13"/>
  <c r="K25"/>
  <c r="L9"/>
  <c r="L8"/>
  <c r="W18"/>
  <c r="C18"/>
  <c r="P18"/>
  <c r="Q13"/>
  <c r="Q9"/>
  <c r="Q8"/>
  <c r="U18"/>
  <c r="U25" i="50"/>
  <c r="V18"/>
  <c r="V21"/>
  <c r="R21"/>
  <c r="Z25"/>
  <c r="AA18"/>
  <c r="W18"/>
  <c r="AF18" i="49"/>
  <c r="AB18"/>
  <c r="AE25"/>
  <c r="W8"/>
  <c r="W19"/>
  <c r="P25"/>
  <c r="L18"/>
  <c r="H18"/>
  <c r="Q18"/>
  <c r="Q25"/>
  <c r="C8"/>
  <c r="C19"/>
  <c r="V13"/>
  <c r="V9"/>
  <c r="V8"/>
  <c r="V25" i="50"/>
  <c r="R18"/>
  <c r="R8"/>
  <c r="R19"/>
  <c r="AA25"/>
  <c r="AA21"/>
  <c r="W21"/>
  <c r="W8"/>
  <c r="W19"/>
  <c r="AF21" i="49"/>
  <c r="AB21"/>
  <c r="AB8"/>
  <c r="AB19"/>
  <c r="AF25"/>
  <c r="V18"/>
  <c r="R18"/>
  <c r="L25"/>
  <c r="M18"/>
  <c r="Q21"/>
  <c r="M21"/>
  <c r="U25"/>
  <c r="L21"/>
  <c r="H21"/>
  <c r="H8"/>
  <c r="H19"/>
  <c r="V21"/>
  <c r="R21"/>
  <c r="R8"/>
  <c r="R19"/>
  <c r="V25"/>
  <c r="M8"/>
  <c r="M19"/>
</calcChain>
</file>

<file path=xl/sharedStrings.xml><?xml version="1.0" encoding="utf-8"?>
<sst xmlns="http://schemas.openxmlformats.org/spreadsheetml/2006/main" count="585" uniqueCount="91">
  <si>
    <t>2.1.</t>
  </si>
  <si>
    <t>Показатели</t>
  </si>
  <si>
    <t>Всего</t>
  </si>
  <si>
    <t>1.</t>
  </si>
  <si>
    <t>2.</t>
  </si>
  <si>
    <t>3.</t>
  </si>
  <si>
    <t>4.</t>
  </si>
  <si>
    <t>№</t>
  </si>
  <si>
    <t>Итого</t>
  </si>
  <si>
    <t>ВН</t>
  </si>
  <si>
    <t>СН1</t>
  </si>
  <si>
    <t>СН2</t>
  </si>
  <si>
    <t>НН</t>
  </si>
  <si>
    <t>1.1.</t>
  </si>
  <si>
    <t>1.2.</t>
  </si>
  <si>
    <t>1.3.</t>
  </si>
  <si>
    <t>1.4.</t>
  </si>
  <si>
    <t>1.5.</t>
  </si>
  <si>
    <t>Баланс электрической энергии по сетям ВН, СН1, СН2, и НН</t>
  </si>
  <si>
    <t>№ п.п.</t>
  </si>
  <si>
    <t xml:space="preserve">Поступление эл.энергии в сеть , ВСЕГО </t>
  </si>
  <si>
    <t>из смежной сети, всего</t>
  </si>
  <si>
    <t xml:space="preserve">    в том числе из сети</t>
  </si>
  <si>
    <t xml:space="preserve">Потери электроэнергии в сети </t>
  </si>
  <si>
    <t xml:space="preserve">Полезный отпуск из сети </t>
  </si>
  <si>
    <t xml:space="preserve">Поступление мощности в сеть , ВСЕГО </t>
  </si>
  <si>
    <t xml:space="preserve">Потери в сети </t>
  </si>
  <si>
    <t>то же в %</t>
  </si>
  <si>
    <t>Полезный отпуск мощности потребителям</t>
  </si>
  <si>
    <t>Примечание</t>
  </si>
  <si>
    <t>х</t>
  </si>
  <si>
    <t xml:space="preserve">Электрическая мощность по диапазонам напряжения </t>
  </si>
  <si>
    <t>млн. кВт.ч.</t>
  </si>
  <si>
    <t>1.1.1.</t>
  </si>
  <si>
    <t>1.1.2.</t>
  </si>
  <si>
    <t>1.1.3.</t>
  </si>
  <si>
    <t>4.1.</t>
  </si>
  <si>
    <t>4.2.</t>
  </si>
  <si>
    <t>от электростанций</t>
  </si>
  <si>
    <t>Расход электроэнергии на производственные и хознужды</t>
  </si>
  <si>
    <t>потребителям, присоединенным к сети</t>
  </si>
  <si>
    <t>4.3.</t>
  </si>
  <si>
    <t>Расход мощности на производственные и хознужды</t>
  </si>
  <si>
    <t>Проверка</t>
  </si>
  <si>
    <t>Добавить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</si>
  <si>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</si>
  <si>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</si>
  <si>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</si>
  <si>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</si>
  <si>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</si>
  <si>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</si>
  <si>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</si>
  <si>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</si>
  <si>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</si>
  <si>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</si>
  <si>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</si>
  <si>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</si>
  <si>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то же в % (п.2./п.1.)</t>
  </si>
  <si>
    <t>от ОАО "ФСК ЕЭС"</t>
  </si>
  <si>
    <t>от ОАО "МОЭсК"</t>
  </si>
  <si>
    <t>от других сетевых организаций</t>
  </si>
  <si>
    <t>переток в ОАО "МОЭсК"</t>
  </si>
  <si>
    <t>переток в другие сетевые организации</t>
  </si>
  <si>
    <t>Наименование других сетевых организаций</t>
  </si>
  <si>
    <t>Наименование сбытовых организаций</t>
  </si>
  <si>
    <t xml:space="preserve">Расшифровка п. 1.5. (Поступление от других сетевых организаций) </t>
  </si>
  <si>
    <t xml:space="preserve">Расшифровка п. 4.3. (Полезный отпуск - переток в другие сетевые организации) </t>
  </si>
  <si>
    <t xml:space="preserve">Расшифровка п. 4.1. (Полезный отпуск потребителям,  присоединенным к сети) </t>
  </si>
  <si>
    <t>Форма 2</t>
  </si>
  <si>
    <t xml:space="preserve">Форма 3 </t>
  </si>
  <si>
    <t>МВт</t>
  </si>
  <si>
    <t xml:space="preserve"> </t>
  </si>
  <si>
    <t>ОАО "МОЭСК"</t>
  </si>
  <si>
    <t>Руководитель организации</t>
  </si>
  <si>
    <t>"Согласовано"</t>
  </si>
  <si>
    <t>ОАО "МОСЭНЕРГОСБЫТ"</t>
  </si>
  <si>
    <t>"Согласовано "</t>
  </si>
  <si>
    <t>______________________________________</t>
  </si>
  <si>
    <t>__________________________</t>
  </si>
  <si>
    <t xml:space="preserve"> Факт 2015г  1 полугодие млн. кВт час</t>
  </si>
  <si>
    <t>Факт 2015 2  полугодие млн.кВт час</t>
  </si>
  <si>
    <t>Факт 2015г   млн.кВт час</t>
  </si>
  <si>
    <t>План на 2016 г  1 полугодие  млн.кВт час</t>
  </si>
  <si>
    <t>План на 2016г 2 полугодие  млн кВт час</t>
  </si>
  <si>
    <t>План на 2016г  млн кВт час</t>
  </si>
  <si>
    <t>Факт 2015  1 полугодие МВт</t>
  </si>
  <si>
    <t>Факт 2015 2 полугодие МВт</t>
  </si>
  <si>
    <t>Факт 2015г    МВт</t>
  </si>
  <si>
    <t>План 2016г 1 полугодие МВт</t>
  </si>
  <si>
    <t>План 2016г  2 полугодие МВт</t>
  </si>
  <si>
    <t>План 2016 г   МВт</t>
  </si>
</sst>
</file>

<file path=xl/styles.xml><?xml version="1.0" encoding="utf-8"?>
<styleSheet xmlns="http://schemas.openxmlformats.org/spreadsheetml/2006/main">
  <numFmts count="9">
    <numFmt numFmtId="41" formatCode="_-* #,##0_р_._-;\-* #,##0_р_._-;_-* &quot;-&quot;_р_._-;_-@_-"/>
    <numFmt numFmtId="43" formatCode="_-* #,##0.00_р_._-;\-* #,##0.00_р_._-;_-* &quot;-&quot;??_р_._-;_-@_-"/>
    <numFmt numFmtId="164" formatCode="0.0000"/>
    <numFmt numFmtId="165" formatCode="#,##0.000"/>
    <numFmt numFmtId="166" formatCode="#,##0.0000"/>
    <numFmt numFmtId="167" formatCode="&quot;$&quot;#,##0_);[Red]\(&quot;$&quot;#,##0\)"/>
    <numFmt numFmtId="168" formatCode="_-* #,##0_$_-;\-* #,##0_$_-;_-* &quot;-&quot;_$_-;_-@_-"/>
    <numFmt numFmtId="169" formatCode="_-* #,##0.00&quot;$&quot;_-;\-* #,##0.00&quot;$&quot;_-;_-* &quot;-&quot;??&quot;$&quot;_-;_-@_-"/>
    <numFmt numFmtId="170" formatCode="_-* #,##0.00_$_-;\-* #,##0.00_$_-;_-* &quot;-&quot;??_$_-;_-@_-"/>
  </numFmts>
  <fonts count="19"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0"/>
      <name val="NTHarmonica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u/>
      <sz val="10"/>
      <color indexed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8">
    <xf numFmtId="0" fontId="0" fillId="0" borderId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 applyNumberFormat="0">
      <alignment horizontal="left"/>
    </xf>
    <xf numFmtId="0" fontId="1" fillId="0" borderId="0" applyNumberFormat="0" applyFill="0" applyBorder="0" applyAlignment="0" applyProtection="0">
      <alignment vertical="top"/>
      <protection locked="0"/>
    </xf>
    <xf numFmtId="0" fontId="10" fillId="0" borderId="0" applyBorder="0">
      <alignment horizontal="center" vertical="center" wrapText="1"/>
    </xf>
    <xf numFmtId="0" fontId="11" fillId="0" borderId="1" applyBorder="0">
      <alignment horizontal="center" vertical="center" wrapText="1"/>
    </xf>
    <xf numFmtId="4" fontId="12" fillId="2" borderId="2" applyBorder="0">
      <alignment horizontal="right"/>
    </xf>
    <xf numFmtId="0" fontId="3" fillId="0" borderId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2" fillId="3" borderId="0" applyFont="0" applyBorder="0">
      <alignment horizontal="right"/>
    </xf>
    <xf numFmtId="4" fontId="12" fillId="3" borderId="3" applyBorder="0">
      <alignment horizontal="right"/>
    </xf>
  </cellStyleXfs>
  <cellXfs count="127">
    <xf numFmtId="0" fontId="0" fillId="0" borderId="0" xfId="0"/>
    <xf numFmtId="0" fontId="15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13" fillId="0" borderId="0" xfId="0" applyFont="1" applyProtection="1"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49" fontId="13" fillId="0" borderId="4" xfId="0" applyNumberFormat="1" applyFont="1" applyBorder="1" applyAlignment="1" applyProtection="1">
      <alignment wrapText="1"/>
      <protection locked="0"/>
    </xf>
    <xf numFmtId="0" fontId="15" fillId="0" borderId="5" xfId="0" applyFont="1" applyBorder="1" applyProtection="1">
      <protection locked="0"/>
    </xf>
    <xf numFmtId="0" fontId="15" fillId="0" borderId="2" xfId="0" applyFont="1" applyBorder="1" applyProtection="1">
      <protection locked="0"/>
    </xf>
    <xf numFmtId="0" fontId="15" fillId="0" borderId="6" xfId="8" applyFont="1" applyFill="1" applyBorder="1" applyAlignment="1" applyProtection="1">
      <alignment horizontal="center"/>
      <protection locked="0"/>
    </xf>
    <xf numFmtId="0" fontId="15" fillId="0" borderId="7" xfId="8" applyFont="1" applyFill="1" applyBorder="1" applyAlignment="1" applyProtection="1">
      <alignment horizontal="left"/>
      <protection locked="0"/>
    </xf>
    <xf numFmtId="0" fontId="14" fillId="0" borderId="6" xfId="10" applyFont="1" applyBorder="1" applyProtection="1">
      <alignment horizontal="center" vertical="center" wrapText="1"/>
      <protection locked="0"/>
    </xf>
    <xf numFmtId="0" fontId="14" fillId="0" borderId="7" xfId="10" applyFont="1" applyBorder="1" applyProtection="1">
      <alignment horizontal="center" vertical="center" wrapText="1"/>
      <protection locked="0"/>
    </xf>
    <xf numFmtId="0" fontId="15" fillId="0" borderId="0" xfId="0" applyFont="1" applyAlignment="1" applyProtection="1">
      <protection locked="0"/>
    </xf>
    <xf numFmtId="164" fontId="15" fillId="3" borderId="2" xfId="0" applyNumberFormat="1" applyFont="1" applyFill="1" applyBorder="1" applyProtection="1"/>
    <xf numFmtId="164" fontId="15" fillId="2" borderId="2" xfId="0" applyNumberFormat="1" applyFont="1" applyFill="1" applyBorder="1" applyProtection="1">
      <protection locked="0"/>
    </xf>
    <xf numFmtId="164" fontId="15" fillId="2" borderId="8" xfId="0" applyNumberFormat="1" applyFont="1" applyFill="1" applyBorder="1" applyProtection="1">
      <protection locked="0"/>
    </xf>
    <xf numFmtId="164" fontId="15" fillId="3" borderId="7" xfId="8" applyNumberFormat="1" applyFont="1" applyFill="1" applyBorder="1" applyAlignment="1" applyProtection="1">
      <alignment horizontal="right"/>
    </xf>
    <xf numFmtId="164" fontId="15" fillId="3" borderId="9" xfId="8" applyNumberFormat="1" applyFont="1" applyFill="1" applyBorder="1" applyAlignment="1" applyProtection="1">
      <alignment horizontal="right"/>
    </xf>
    <xf numFmtId="164" fontId="15" fillId="3" borderId="7" xfId="0" applyNumberFormat="1" applyFont="1" applyFill="1" applyBorder="1" applyAlignment="1" applyProtection="1"/>
    <xf numFmtId="164" fontId="15" fillId="3" borderId="9" xfId="0" applyNumberFormat="1" applyFont="1" applyFill="1" applyBorder="1" applyAlignment="1" applyProtection="1"/>
    <xf numFmtId="164" fontId="15" fillId="3" borderId="7" xfId="0" applyNumberFormat="1" applyFont="1" applyFill="1" applyBorder="1" applyProtection="1"/>
    <xf numFmtId="164" fontId="15" fillId="3" borderId="9" xfId="0" applyNumberFormat="1" applyFont="1" applyFill="1" applyBorder="1" applyProtection="1"/>
    <xf numFmtId="166" fontId="15" fillId="3" borderId="5" xfId="16" applyNumberFormat="1" applyFont="1" applyBorder="1" applyProtection="1">
      <alignment horizontal="right"/>
    </xf>
    <xf numFmtId="166" fontId="15" fillId="2" borderId="2" xfId="16" applyNumberFormat="1" applyFont="1" applyFill="1" applyBorder="1" applyProtection="1">
      <alignment horizontal="right"/>
      <protection locked="0"/>
    </xf>
    <xf numFmtId="166" fontId="15" fillId="2" borderId="8" xfId="16" applyNumberFormat="1" applyFont="1" applyFill="1" applyBorder="1" applyProtection="1">
      <alignment horizontal="right"/>
      <protection locked="0"/>
    </xf>
    <xf numFmtId="164" fontId="15" fillId="4" borderId="0" xfId="0" applyNumberFormat="1" applyFont="1" applyFill="1" applyBorder="1" applyProtection="1">
      <protection locked="0"/>
    </xf>
    <xf numFmtId="164" fontId="15" fillId="3" borderId="2" xfId="0" applyNumberFormat="1" applyFont="1" applyFill="1" applyBorder="1" applyProtection="1">
      <protection locked="0"/>
    </xf>
    <xf numFmtId="164" fontId="15" fillId="3" borderId="7" xfId="8" applyNumberFormat="1" applyFont="1" applyFill="1" applyBorder="1" applyAlignment="1" applyProtection="1">
      <alignment horizontal="right"/>
      <protection locked="0"/>
    </xf>
    <xf numFmtId="164" fontId="15" fillId="3" borderId="9" xfId="8" applyNumberFormat="1" applyFont="1" applyFill="1" applyBorder="1" applyAlignment="1" applyProtection="1">
      <alignment horizontal="right"/>
      <protection locked="0"/>
    </xf>
    <xf numFmtId="164" fontId="15" fillId="3" borderId="7" xfId="0" applyNumberFormat="1" applyFont="1" applyFill="1" applyBorder="1" applyAlignment="1" applyProtection="1">
      <protection locked="0"/>
    </xf>
    <xf numFmtId="164" fontId="15" fillId="3" borderId="9" xfId="0" applyNumberFormat="1" applyFont="1" applyFill="1" applyBorder="1" applyAlignment="1" applyProtection="1">
      <protection locked="0"/>
    </xf>
    <xf numFmtId="164" fontId="15" fillId="3" borderId="7" xfId="0" applyNumberFormat="1" applyFont="1" applyFill="1" applyBorder="1" applyProtection="1">
      <protection locked="0"/>
    </xf>
    <xf numFmtId="164" fontId="15" fillId="3" borderId="9" xfId="0" applyNumberFormat="1" applyFont="1" applyFill="1" applyBorder="1" applyProtection="1">
      <protection locked="0"/>
    </xf>
    <xf numFmtId="0" fontId="13" fillId="0" borderId="10" xfId="10" applyFont="1" applyBorder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vertical="top"/>
      <protection locked="0"/>
    </xf>
    <xf numFmtId="0" fontId="14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0" xfId="0" applyFont="1" applyAlignment="1" applyProtection="1">
      <alignment horizontal="right" vertical="top"/>
      <protection locked="0"/>
    </xf>
    <xf numFmtId="0" fontId="14" fillId="0" borderId="0" xfId="0" applyFont="1" applyAlignment="1" applyProtection="1">
      <alignment vertical="top" wrapText="1"/>
      <protection locked="0"/>
    </xf>
    <xf numFmtId="0" fontId="13" fillId="0" borderId="4" xfId="10" applyFont="1" applyBorder="1" applyProtection="1">
      <alignment horizontal="center" vertical="center" wrapText="1"/>
      <protection locked="0"/>
    </xf>
    <xf numFmtId="0" fontId="13" fillId="0" borderId="11" xfId="10" applyFont="1" applyBorder="1" applyProtection="1">
      <alignment horizontal="center" vertical="center" wrapText="1"/>
      <protection locked="0"/>
    </xf>
    <xf numFmtId="0" fontId="13" fillId="0" borderId="12" xfId="10" applyFont="1" applyBorder="1" applyProtection="1">
      <alignment horizontal="center" vertical="center" wrapText="1"/>
      <protection locked="0"/>
    </xf>
    <xf numFmtId="0" fontId="13" fillId="0" borderId="13" xfId="10" applyFont="1" applyBorder="1" applyProtection="1">
      <alignment horizontal="center" vertical="center" wrapText="1"/>
      <protection locked="0"/>
    </xf>
    <xf numFmtId="0" fontId="14" fillId="0" borderId="14" xfId="10" applyFont="1" applyBorder="1" applyAlignment="1" applyProtection="1">
      <alignment horizontal="center" vertical="center" wrapText="1"/>
      <protection locked="0"/>
    </xf>
    <xf numFmtId="0" fontId="14" fillId="0" borderId="9" xfId="10" applyFont="1" applyBorder="1" applyProtection="1">
      <alignment horizontal="center" vertical="center" wrapText="1"/>
      <protection locked="0"/>
    </xf>
    <xf numFmtId="0" fontId="15" fillId="0" borderId="3" xfId="0" applyFont="1" applyBorder="1" applyProtection="1">
      <protection locked="0"/>
    </xf>
    <xf numFmtId="0" fontId="15" fillId="0" borderId="15" xfId="0" applyFont="1" applyBorder="1" applyAlignment="1" applyProtection="1">
      <alignment vertical="top" wrapText="1"/>
      <protection locked="0"/>
    </xf>
    <xf numFmtId="166" fontId="15" fillId="3" borderId="3" xfId="16" applyNumberFormat="1" applyFont="1" applyBorder="1" applyProtection="1">
      <alignment horizontal="right"/>
    </xf>
    <xf numFmtId="166" fontId="15" fillId="3" borderId="4" xfId="16" applyNumberFormat="1" applyFont="1" applyBorder="1" applyProtection="1">
      <alignment horizontal="right"/>
    </xf>
    <xf numFmtId="166" fontId="15" fillId="3" borderId="11" xfId="16" applyNumberFormat="1" applyFont="1" applyBorder="1" applyProtection="1">
      <alignment horizontal="right"/>
    </xf>
    <xf numFmtId="0" fontId="15" fillId="0" borderId="16" xfId="0" applyFont="1" applyBorder="1" applyAlignment="1" applyProtection="1">
      <alignment vertical="top" wrapText="1"/>
      <protection locked="0"/>
    </xf>
    <xf numFmtId="166" fontId="15" fillId="0" borderId="5" xfId="0" applyNumberFormat="1" applyFont="1" applyFill="1" applyBorder="1" applyAlignment="1" applyProtection="1">
      <alignment horizontal="center"/>
      <protection locked="0"/>
    </xf>
    <xf numFmtId="166" fontId="15" fillId="0" borderId="2" xfId="16" applyNumberFormat="1" applyFont="1" applyFill="1" applyBorder="1" applyAlignment="1" applyProtection="1">
      <alignment horizontal="center"/>
      <protection locked="0"/>
    </xf>
    <xf numFmtId="166" fontId="15" fillId="3" borderId="2" xfId="16" applyNumberFormat="1" applyFont="1" applyBorder="1" applyProtection="1">
      <alignment horizontal="right"/>
    </xf>
    <xf numFmtId="166" fontId="15" fillId="3" borderId="8" xfId="16" applyNumberFormat="1" applyFont="1" applyBorder="1" applyProtection="1">
      <alignment horizontal="right"/>
    </xf>
    <xf numFmtId="166" fontId="15" fillId="0" borderId="2" xfId="0" applyNumberFormat="1" applyFont="1" applyFill="1" applyBorder="1" applyAlignment="1" applyProtection="1">
      <alignment horizontal="center"/>
      <protection locked="0"/>
    </xf>
    <xf numFmtId="166" fontId="15" fillId="0" borderId="2" xfId="0" applyNumberFormat="1" applyFont="1" applyBorder="1" applyAlignment="1" applyProtection="1">
      <alignment horizontal="center"/>
      <protection locked="0"/>
    </xf>
    <xf numFmtId="0" fontId="18" fillId="4" borderId="0" xfId="8" applyFont="1" applyFill="1" applyBorder="1" applyAlignment="1" applyProtection="1">
      <alignment horizontal="center"/>
      <protection locked="0"/>
    </xf>
    <xf numFmtId="166" fontId="15" fillId="0" borderId="8" xfId="0" applyNumberFormat="1" applyFont="1" applyBorder="1" applyAlignment="1" applyProtection="1">
      <alignment horizontal="center"/>
      <protection locked="0"/>
    </xf>
    <xf numFmtId="166" fontId="15" fillId="0" borderId="2" xfId="11" applyNumberFormat="1" applyFont="1" applyFill="1" applyBorder="1" applyAlignment="1" applyProtection="1">
      <alignment horizontal="center"/>
      <protection locked="0"/>
    </xf>
    <xf numFmtId="166" fontId="15" fillId="2" borderId="2" xfId="11" applyNumberFormat="1" applyFont="1" applyFill="1" applyBorder="1" applyProtection="1">
      <alignment horizontal="right"/>
      <protection locked="0"/>
    </xf>
    <xf numFmtId="166" fontId="15" fillId="3" borderId="2" xfId="11" applyNumberFormat="1" applyFont="1" applyFill="1" applyBorder="1" applyProtection="1">
      <alignment horizontal="right"/>
    </xf>
    <xf numFmtId="166" fontId="15" fillId="2" borderId="8" xfId="11" applyNumberFormat="1" applyFont="1" applyFill="1" applyBorder="1" applyProtection="1">
      <alignment horizontal="right"/>
      <protection locked="0"/>
    </xf>
    <xf numFmtId="166" fontId="15" fillId="3" borderId="8" xfId="11" applyNumberFormat="1" applyFont="1" applyFill="1" applyBorder="1" applyProtection="1">
      <alignment horizontal="right"/>
    </xf>
    <xf numFmtId="166" fontId="15" fillId="3" borderId="5" xfId="16" applyNumberFormat="1" applyFont="1" applyFill="1" applyBorder="1" applyProtection="1">
      <alignment horizontal="right"/>
    </xf>
    <xf numFmtId="166" fontId="15" fillId="2" borderId="2" xfId="11" applyNumberFormat="1" applyFont="1" applyBorder="1" applyProtection="1">
      <alignment horizontal="right"/>
      <protection locked="0"/>
    </xf>
    <xf numFmtId="166" fontId="15" fillId="2" borderId="8" xfId="11" applyNumberFormat="1" applyFont="1" applyBorder="1" applyProtection="1">
      <alignment horizontal="right"/>
      <protection locked="0"/>
    </xf>
    <xf numFmtId="0" fontId="15" fillId="0" borderId="10" xfId="0" applyFont="1" applyBorder="1" applyProtection="1">
      <protection locked="0"/>
    </xf>
    <xf numFmtId="0" fontId="15" fillId="0" borderId="17" xfId="0" applyFont="1" applyBorder="1" applyAlignment="1" applyProtection="1">
      <alignment vertical="top" wrapText="1"/>
      <protection locked="0"/>
    </xf>
    <xf numFmtId="166" fontId="15" fillId="3" borderId="10" xfId="16" applyNumberFormat="1" applyFont="1" applyBorder="1" applyProtection="1">
      <alignment horizontal="right"/>
    </xf>
    <xf numFmtId="166" fontId="15" fillId="2" borderId="12" xfId="11" applyNumberFormat="1" applyFont="1" applyBorder="1" applyProtection="1">
      <alignment horizontal="right"/>
      <protection locked="0"/>
    </xf>
    <xf numFmtId="166" fontId="15" fillId="2" borderId="13" xfId="11" applyNumberFormat="1" applyFont="1" applyBorder="1" applyProtection="1">
      <alignment horizontal="right"/>
      <protection locked="0"/>
    </xf>
    <xf numFmtId="0" fontId="15" fillId="0" borderId="6" xfId="0" applyFont="1" applyBorder="1" applyProtection="1">
      <protection locked="0"/>
    </xf>
    <xf numFmtId="0" fontId="15" fillId="0" borderId="14" xfId="0" applyFont="1" applyBorder="1" applyProtection="1">
      <protection locked="0"/>
    </xf>
    <xf numFmtId="166" fontId="15" fillId="0" borderId="6" xfId="0" applyNumberFormat="1" applyFont="1" applyBorder="1" applyProtection="1"/>
    <xf numFmtId="166" fontId="14" fillId="0" borderId="7" xfId="15" applyNumberFormat="1" applyFont="1" applyBorder="1" applyAlignment="1" applyProtection="1">
      <alignment vertical="top"/>
    </xf>
    <xf numFmtId="166" fontId="14" fillId="0" borderId="9" xfId="15" applyNumberFormat="1" applyFont="1" applyBorder="1" applyAlignment="1" applyProtection="1">
      <alignment vertical="top"/>
    </xf>
    <xf numFmtId="49" fontId="15" fillId="0" borderId="0" xfId="0" applyNumberFormat="1" applyFont="1" applyAlignment="1" applyProtection="1">
      <alignment wrapText="1"/>
      <protection locked="0"/>
    </xf>
    <xf numFmtId="0" fontId="14" fillId="0" borderId="0" xfId="0" applyFont="1" applyBorder="1" applyProtection="1">
      <protection locked="0"/>
    </xf>
    <xf numFmtId="0" fontId="15" fillId="0" borderId="2" xfId="0" applyFont="1" applyBorder="1" applyAlignment="1" applyProtection="1">
      <alignment wrapText="1"/>
      <protection locked="0"/>
    </xf>
    <xf numFmtId="0" fontId="14" fillId="0" borderId="5" xfId="0" applyFont="1" applyBorder="1" applyProtection="1">
      <protection locked="0"/>
    </xf>
    <xf numFmtId="0" fontId="14" fillId="0" borderId="2" xfId="0" applyFont="1" applyBorder="1" applyProtection="1"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protection locked="0"/>
    </xf>
    <xf numFmtId="0" fontId="14" fillId="0" borderId="0" xfId="0" applyFont="1" applyAlignment="1" applyProtection="1">
      <alignment horizontal="right" vertical="top"/>
      <protection locked="0"/>
    </xf>
    <xf numFmtId="166" fontId="15" fillId="0" borderId="5" xfId="0" applyNumberFormat="1" applyFont="1" applyBorder="1" applyAlignment="1" applyProtection="1">
      <alignment horizontal="center"/>
      <protection locked="0"/>
    </xf>
    <xf numFmtId="166" fontId="15" fillId="2" borderId="2" xfId="11" applyNumberFormat="1" applyFont="1" applyFill="1" applyBorder="1" applyAlignment="1" applyProtection="1">
      <alignment horizontal="center"/>
      <protection locked="0"/>
    </xf>
    <xf numFmtId="14" fontId="15" fillId="0" borderId="5" xfId="0" applyNumberFormat="1" applyFont="1" applyBorder="1" applyProtection="1">
      <protection locked="0"/>
    </xf>
    <xf numFmtId="0" fontId="15" fillId="0" borderId="8" xfId="0" applyFont="1" applyBorder="1" applyAlignment="1" applyProtection="1">
      <alignment vertical="top" wrapText="1"/>
      <protection locked="0"/>
    </xf>
    <xf numFmtId="0" fontId="15" fillId="0" borderId="6" xfId="0" applyFont="1" applyFill="1" applyBorder="1" applyProtection="1">
      <protection locked="0"/>
    </xf>
    <xf numFmtId="0" fontId="15" fillId="0" borderId="14" xfId="0" applyFont="1" applyFill="1" applyBorder="1" applyAlignment="1" applyProtection="1">
      <alignment vertical="top" wrapText="1"/>
      <protection locked="0"/>
    </xf>
    <xf numFmtId="166" fontId="15" fillId="0" borderId="6" xfId="16" applyNumberFormat="1" applyFont="1" applyFill="1" applyBorder="1" applyProtection="1">
      <alignment horizontal="right"/>
    </xf>
    <xf numFmtId="166" fontId="15" fillId="0" borderId="18" xfId="16" applyNumberFormat="1" applyFont="1" applyFill="1" applyBorder="1" applyProtection="1">
      <alignment horizontal="right"/>
    </xf>
    <xf numFmtId="166" fontId="14" fillId="0" borderId="14" xfId="15" applyNumberFormat="1" applyFont="1" applyBorder="1" applyAlignment="1" applyProtection="1">
      <alignment vertical="top"/>
    </xf>
    <xf numFmtId="0" fontId="15" fillId="0" borderId="0" xfId="0" applyFont="1" applyFill="1" applyBorder="1" applyProtection="1">
      <protection locked="0"/>
    </xf>
    <xf numFmtId="0" fontId="15" fillId="0" borderId="0" xfId="0" applyFont="1" applyFill="1" applyBorder="1" applyAlignment="1" applyProtection="1">
      <alignment vertical="top" wrapText="1"/>
      <protection locked="0"/>
    </xf>
    <xf numFmtId="165" fontId="15" fillId="0" borderId="0" xfId="16" applyNumberFormat="1" applyFont="1" applyFill="1" applyBorder="1" applyProtection="1">
      <alignment horizontal="right"/>
      <protection locked="0"/>
    </xf>
    <xf numFmtId="165" fontId="15" fillId="0" borderId="0" xfId="11" applyNumberFormat="1" applyFont="1" applyFill="1" applyBorder="1" applyProtection="1">
      <alignment horizontal="right"/>
      <protection locked="0"/>
    </xf>
    <xf numFmtId="164" fontId="18" fillId="4" borderId="0" xfId="8" applyNumberFormat="1" applyFont="1" applyFill="1" applyBorder="1" applyAlignment="1" applyProtection="1">
      <alignment horizontal="center"/>
      <protection locked="0"/>
    </xf>
    <xf numFmtId="164" fontId="18" fillId="4" borderId="19" xfId="8" applyNumberFormat="1" applyFont="1" applyFill="1" applyBorder="1" applyAlignment="1" applyProtection="1">
      <alignment horizontal="center"/>
      <protection locked="0"/>
    </xf>
    <xf numFmtId="0" fontId="15" fillId="4" borderId="20" xfId="0" applyFont="1" applyFill="1" applyBorder="1" applyProtection="1">
      <protection locked="0"/>
    </xf>
    <xf numFmtId="164" fontId="15" fillId="4" borderId="19" xfId="0" applyNumberFormat="1" applyFont="1" applyFill="1" applyBorder="1" applyProtection="1">
      <protection locked="0"/>
    </xf>
    <xf numFmtId="0" fontId="14" fillId="4" borderId="20" xfId="0" applyFont="1" applyFill="1" applyBorder="1" applyProtection="1">
      <protection locked="0"/>
    </xf>
    <xf numFmtId="17" fontId="14" fillId="0" borderId="0" xfId="0" applyNumberFormat="1" applyFont="1" applyProtection="1">
      <protection locked="0"/>
    </xf>
    <xf numFmtId="166" fontId="15" fillId="0" borderId="0" xfId="0" applyNumberFormat="1" applyFont="1" applyProtection="1">
      <protection locked="0"/>
    </xf>
    <xf numFmtId="0" fontId="15" fillId="0" borderId="0" xfId="0" applyFont="1" applyAlignment="1" applyProtection="1">
      <alignment horizontal="center" vertical="top"/>
      <protection locked="0"/>
    </xf>
    <xf numFmtId="0" fontId="14" fillId="0" borderId="0" xfId="0" applyFont="1" applyAlignment="1" applyProtection="1">
      <alignment horizontal="center"/>
      <protection locked="0"/>
    </xf>
    <xf numFmtId="0" fontId="16" fillId="0" borderId="0" xfId="9" applyFont="1" applyAlignment="1" applyProtection="1">
      <alignment horizontal="center" vertical="center" wrapText="1"/>
      <protection locked="0"/>
    </xf>
    <xf numFmtId="0" fontId="13" fillId="5" borderId="21" xfId="10" applyFont="1" applyFill="1" applyBorder="1" applyAlignment="1" applyProtection="1">
      <alignment horizontal="center" vertical="center" wrapText="1"/>
      <protection locked="0"/>
    </xf>
    <xf numFmtId="0" fontId="13" fillId="5" borderId="22" xfId="10" applyFont="1" applyFill="1" applyBorder="1" applyAlignment="1" applyProtection="1">
      <alignment horizontal="center" vertical="center" wrapText="1"/>
      <protection locked="0"/>
    </xf>
    <xf numFmtId="0" fontId="13" fillId="5" borderId="23" xfId="10" applyFont="1" applyFill="1" applyBorder="1" applyAlignment="1" applyProtection="1">
      <alignment horizontal="center" vertical="center" wrapText="1"/>
      <protection locked="0"/>
    </xf>
    <xf numFmtId="0" fontId="13" fillId="0" borderId="3" xfId="10" applyFont="1" applyBorder="1" applyProtection="1">
      <alignment horizontal="center" vertical="center" wrapText="1"/>
      <protection locked="0"/>
    </xf>
    <xf numFmtId="0" fontId="13" fillId="0" borderId="10" xfId="10" applyFont="1" applyBorder="1" applyProtection="1">
      <alignment horizontal="center" vertical="center" wrapText="1"/>
      <protection locked="0"/>
    </xf>
    <xf numFmtId="0" fontId="13" fillId="0" borderId="15" xfId="10" applyFont="1" applyBorder="1" applyAlignment="1" applyProtection="1">
      <alignment horizontal="center" vertical="center" wrapText="1"/>
      <protection locked="0"/>
    </xf>
    <xf numFmtId="0" fontId="13" fillId="0" borderId="24" xfId="10" applyFont="1" applyBorder="1" applyAlignment="1" applyProtection="1">
      <alignment horizontal="center" vertical="center" wrapText="1"/>
      <protection locked="0"/>
    </xf>
    <xf numFmtId="0" fontId="13" fillId="0" borderId="4" xfId="10" applyFont="1" applyBorder="1" applyProtection="1">
      <alignment horizontal="center" vertical="center" wrapText="1"/>
      <protection locked="0"/>
    </xf>
    <xf numFmtId="0" fontId="13" fillId="0" borderId="11" xfId="10" applyFont="1" applyBorder="1" applyProtection="1">
      <alignment horizontal="center" vertical="center" wrapText="1"/>
      <protection locked="0"/>
    </xf>
    <xf numFmtId="0" fontId="18" fillId="4" borderId="20" xfId="8" applyFont="1" applyFill="1" applyBorder="1" applyAlignment="1" applyProtection="1">
      <alignment horizontal="center"/>
      <protection locked="0"/>
    </xf>
    <xf numFmtId="0" fontId="18" fillId="4" borderId="0" xfId="8" applyFont="1" applyFill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6" fillId="0" borderId="0" xfId="9" applyFont="1" applyAlignment="1" applyProtection="1">
      <alignment horizontal="right" vertical="center" wrapText="1"/>
      <protection locked="0"/>
    </xf>
    <xf numFmtId="0" fontId="13" fillId="0" borderId="25" xfId="10" applyFont="1" applyBorder="1" applyAlignment="1" applyProtection="1">
      <alignment horizontal="center" vertical="center" wrapText="1"/>
      <protection locked="0"/>
    </xf>
    <xf numFmtId="0" fontId="13" fillId="0" borderId="17" xfId="10" applyFont="1" applyBorder="1" applyAlignment="1" applyProtection="1">
      <alignment horizontal="center" vertical="center" wrapText="1"/>
      <protection locked="0"/>
    </xf>
    <xf numFmtId="0" fontId="13" fillId="5" borderId="3" xfId="10" applyFont="1" applyFill="1" applyBorder="1" applyProtection="1">
      <alignment horizontal="center" vertical="center" wrapText="1"/>
      <protection locked="0"/>
    </xf>
    <xf numFmtId="0" fontId="13" fillId="5" borderId="4" xfId="10" applyFont="1" applyFill="1" applyBorder="1" applyProtection="1">
      <alignment horizontal="center" vertical="center" wrapText="1"/>
      <protection locked="0"/>
    </xf>
    <xf numFmtId="0" fontId="13" fillId="5" borderId="11" xfId="10" applyFont="1" applyFill="1" applyBorder="1" applyProtection="1">
      <alignment horizontal="center" vertical="center" wrapText="1"/>
      <protection locked="0"/>
    </xf>
  </cellXfs>
  <cellStyles count="18">
    <cellStyle name="Comma [0]_laroux" xfId="1"/>
    <cellStyle name="Comma_laroux" xfId="2"/>
    <cellStyle name="Currency [0]" xfId="3"/>
    <cellStyle name="Currency_laroux" xfId="4"/>
    <cellStyle name="Normal_ASUS" xfId="5"/>
    <cellStyle name="Normal1" xfId="6"/>
    <cellStyle name="Price_Body" xfId="7"/>
    <cellStyle name="Гиперссылка" xfId="8" builtinId="8"/>
    <cellStyle name="Заголовок" xfId="9"/>
    <cellStyle name="ЗаголовокСтолбца" xfId="10"/>
    <cellStyle name="Значение" xfId="11"/>
    <cellStyle name="Обычный" xfId="0" builtinId="0"/>
    <cellStyle name="Стиль 1" xfId="12"/>
    <cellStyle name="Тысячи [0]_3Com" xfId="13"/>
    <cellStyle name="Тысячи_3Com" xfId="14"/>
    <cellStyle name="Финансовый" xfId="15" builtinId="3"/>
    <cellStyle name="Формула" xfId="16"/>
    <cellStyle name="ФормулаВБ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90;&#1072;&#1073;&#1083;&#1080;&#1094;&#1072;%20&#1092;&#1089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EK%202002.&#105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ЦТ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</sheetNames>
    <sheetDataSet>
      <sheetData sheetId="0" refreshError="1">
        <row r="14">
          <cell r="B14">
            <v>2005</v>
          </cell>
        </row>
        <row r="15">
          <cell r="B15">
            <v>2004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5">
          <cell r="C15">
            <v>0</v>
          </cell>
        </row>
        <row r="24">
          <cell r="C2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3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2" enableFormatConditionsCalculation="0">
    <pageSetUpPr fitToPage="1"/>
  </sheetPr>
  <dimension ref="A1:IT56"/>
  <sheetViews>
    <sheetView tabSelected="1" zoomScale="70" zoomScaleNormal="120" zoomScaleSheetLayoutView="70" zoomScalePageLayoutView="120" workbookViewId="0">
      <pane xSplit="2" ySplit="6" topLeftCell="K7" activePane="bottomRight" state="frozen"/>
      <selection pane="topRight" activeCell="C1" sqref="C1"/>
      <selection pane="bottomLeft" activeCell="A7" sqref="A7"/>
      <selection pane="bottomRight" activeCell="AB6" sqref="AB6"/>
    </sheetView>
  </sheetViews>
  <sheetFormatPr defaultColWidth="8.6640625" defaultRowHeight="13.2"/>
  <cols>
    <col min="1" max="1" width="6.88671875" style="2" customWidth="1"/>
    <col min="2" max="2" width="27.44140625" style="2" customWidth="1"/>
    <col min="3" max="22" width="10.33203125" style="2" customWidth="1"/>
    <col min="23" max="25" width="8.6640625" style="2"/>
    <col min="26" max="26" width="9.33203125" style="2" bestFit="1" customWidth="1"/>
    <col min="27" max="27" width="11.6640625" style="2" customWidth="1"/>
    <col min="28" max="30" width="8.6640625" style="2"/>
    <col min="31" max="32" width="9.33203125" style="2" bestFit="1" customWidth="1"/>
    <col min="33" max="16384" width="8.6640625" style="2"/>
  </cols>
  <sheetData>
    <row r="1" spans="1:254" ht="15.6">
      <c r="V1" s="84"/>
      <c r="IT1" s="2" t="s">
        <v>71</v>
      </c>
    </row>
    <row r="2" spans="1:254" ht="18" customHeight="1">
      <c r="A2" s="35"/>
      <c r="B2" s="36"/>
      <c r="C2" s="36"/>
      <c r="D2" s="36"/>
      <c r="E2" s="36"/>
      <c r="F2" s="36"/>
      <c r="G2" s="36"/>
      <c r="U2" s="106"/>
      <c r="V2" s="107"/>
      <c r="W2" s="84" t="s">
        <v>68</v>
      </c>
    </row>
    <row r="3" spans="1:254" ht="23.25" customHeight="1">
      <c r="A3" s="108" t="s">
        <v>18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</row>
    <row r="4" spans="1:254" ht="13.8" thickBot="1">
      <c r="B4" s="38"/>
      <c r="C4" s="38"/>
      <c r="D4" s="38"/>
      <c r="E4" s="38"/>
      <c r="F4" s="38"/>
      <c r="G4" s="38"/>
      <c r="U4" s="85" t="s">
        <v>32</v>
      </c>
      <c r="V4" s="85"/>
    </row>
    <row r="5" spans="1:254" s="1" customFormat="1" ht="30.75" customHeight="1">
      <c r="A5" s="112" t="s">
        <v>19</v>
      </c>
      <c r="B5" s="114" t="s">
        <v>1</v>
      </c>
      <c r="C5" s="112" t="s">
        <v>79</v>
      </c>
      <c r="D5" s="116"/>
      <c r="E5" s="116"/>
      <c r="F5" s="116"/>
      <c r="G5" s="117"/>
      <c r="H5" s="112" t="s">
        <v>80</v>
      </c>
      <c r="I5" s="116"/>
      <c r="J5" s="116"/>
      <c r="K5" s="116"/>
      <c r="L5" s="117"/>
      <c r="M5" s="112" t="s">
        <v>81</v>
      </c>
      <c r="N5" s="116"/>
      <c r="O5" s="116"/>
      <c r="P5" s="116"/>
      <c r="Q5" s="117"/>
      <c r="R5" s="109" t="s">
        <v>82</v>
      </c>
      <c r="S5" s="110"/>
      <c r="T5" s="110"/>
      <c r="U5" s="110"/>
      <c r="V5" s="111"/>
      <c r="W5" s="109" t="s">
        <v>83</v>
      </c>
      <c r="X5" s="110"/>
      <c r="Y5" s="110"/>
      <c r="Z5" s="110"/>
      <c r="AA5" s="111"/>
      <c r="AB5" s="109" t="s">
        <v>84</v>
      </c>
      <c r="AC5" s="110"/>
      <c r="AD5" s="110"/>
      <c r="AE5" s="110"/>
      <c r="AF5" s="111"/>
    </row>
    <row r="6" spans="1:254" s="1" customFormat="1" ht="24" customHeight="1" thickBot="1">
      <c r="A6" s="113"/>
      <c r="B6" s="115"/>
      <c r="C6" s="34" t="s">
        <v>2</v>
      </c>
      <c r="D6" s="41" t="s">
        <v>9</v>
      </c>
      <c r="E6" s="41" t="s">
        <v>10</v>
      </c>
      <c r="F6" s="41" t="s">
        <v>11</v>
      </c>
      <c r="G6" s="42" t="s">
        <v>12</v>
      </c>
      <c r="H6" s="34" t="s">
        <v>2</v>
      </c>
      <c r="I6" s="41" t="s">
        <v>9</v>
      </c>
      <c r="J6" s="41" t="s">
        <v>10</v>
      </c>
      <c r="K6" s="41" t="s">
        <v>11</v>
      </c>
      <c r="L6" s="42" t="s">
        <v>12</v>
      </c>
      <c r="M6" s="34" t="s">
        <v>2</v>
      </c>
      <c r="N6" s="41" t="s">
        <v>9</v>
      </c>
      <c r="O6" s="41" t="s">
        <v>10</v>
      </c>
      <c r="P6" s="41" t="s">
        <v>11</v>
      </c>
      <c r="Q6" s="42" t="s">
        <v>12</v>
      </c>
      <c r="R6" s="34" t="s">
        <v>2</v>
      </c>
      <c r="S6" s="41" t="s">
        <v>9</v>
      </c>
      <c r="T6" s="41" t="s">
        <v>10</v>
      </c>
      <c r="U6" s="41" t="s">
        <v>11</v>
      </c>
      <c r="V6" s="42" t="s">
        <v>12</v>
      </c>
      <c r="W6" s="34" t="s">
        <v>2</v>
      </c>
      <c r="X6" s="41" t="s">
        <v>9</v>
      </c>
      <c r="Y6" s="41" t="s">
        <v>10</v>
      </c>
      <c r="Z6" s="41" t="s">
        <v>11</v>
      </c>
      <c r="AA6" s="42" t="s">
        <v>12</v>
      </c>
      <c r="AB6" s="34" t="s">
        <v>2</v>
      </c>
      <c r="AC6" s="41" t="s">
        <v>9</v>
      </c>
      <c r="AD6" s="41" t="s">
        <v>10</v>
      </c>
      <c r="AE6" s="41" t="s">
        <v>11</v>
      </c>
      <c r="AF6" s="42" t="s">
        <v>12</v>
      </c>
    </row>
    <row r="7" spans="1:254" ht="13.8" thickBot="1">
      <c r="A7" s="11">
        <v>1</v>
      </c>
      <c r="B7" s="43">
        <v>2</v>
      </c>
      <c r="C7" s="11">
        <v>3</v>
      </c>
      <c r="D7" s="12">
        <v>4</v>
      </c>
      <c r="E7" s="12">
        <v>5</v>
      </c>
      <c r="F7" s="12">
        <v>6</v>
      </c>
      <c r="G7" s="44">
        <v>7</v>
      </c>
      <c r="H7" s="11">
        <v>8</v>
      </c>
      <c r="I7" s="12">
        <v>9</v>
      </c>
      <c r="J7" s="12">
        <v>10</v>
      </c>
      <c r="K7" s="12">
        <v>11</v>
      </c>
      <c r="L7" s="44">
        <v>12</v>
      </c>
      <c r="M7" s="11">
        <v>13</v>
      </c>
      <c r="N7" s="12">
        <v>14</v>
      </c>
      <c r="O7" s="12">
        <v>15</v>
      </c>
      <c r="P7" s="12">
        <v>16</v>
      </c>
      <c r="Q7" s="44">
        <v>17</v>
      </c>
      <c r="R7" s="11">
        <v>18</v>
      </c>
      <c r="S7" s="12">
        <v>19</v>
      </c>
      <c r="T7" s="12">
        <v>20</v>
      </c>
      <c r="U7" s="12">
        <v>21</v>
      </c>
      <c r="V7" s="44">
        <v>22</v>
      </c>
      <c r="W7" s="11">
        <v>23</v>
      </c>
      <c r="X7" s="12">
        <v>24</v>
      </c>
      <c r="Y7" s="12">
        <v>25</v>
      </c>
      <c r="Z7" s="12">
        <v>26</v>
      </c>
      <c r="AA7" s="44">
        <v>27</v>
      </c>
      <c r="AB7" s="11">
        <v>28</v>
      </c>
      <c r="AC7" s="12">
        <v>29</v>
      </c>
      <c r="AD7" s="12">
        <v>30</v>
      </c>
      <c r="AE7" s="12">
        <v>31</v>
      </c>
      <c r="AF7" s="44">
        <v>32</v>
      </c>
    </row>
    <row r="8" spans="1:254" s="1" customFormat="1" ht="31.2">
      <c r="A8" s="45" t="s">
        <v>3</v>
      </c>
      <c r="B8" s="46" t="s">
        <v>20</v>
      </c>
      <c r="C8" s="47">
        <f>C18+C20+C21</f>
        <v>4.3388999999999998</v>
      </c>
      <c r="D8" s="48">
        <f>D14+D15+D16+D17</f>
        <v>0</v>
      </c>
      <c r="E8" s="48">
        <f>E9+E14+E15+E16+E17</f>
        <v>0</v>
      </c>
      <c r="F8" s="48">
        <f>F9+F14+F15+F16+F17</f>
        <v>4.3372000000000002</v>
      </c>
      <c r="G8" s="49">
        <f>G9+G14+G15+G16+G17</f>
        <v>1.9520999999999999</v>
      </c>
      <c r="H8" s="47">
        <f>H18+H20+H21</f>
        <v>5.7206999999999999</v>
      </c>
      <c r="I8" s="48">
        <f>I14+I15+I16+I17</f>
        <v>0.94120000000000004</v>
      </c>
      <c r="J8" s="48">
        <f>J9+J14+J15+J16+J17</f>
        <v>0</v>
      </c>
      <c r="K8" s="48">
        <f>K9+K14+K15+K16+K17</f>
        <v>5.7191000000000001</v>
      </c>
      <c r="L8" s="49">
        <f>L9+L14+L15+L16+L17</f>
        <v>2.9411999999999998</v>
      </c>
      <c r="M8" s="47">
        <f>M18+M20+M21</f>
        <v>10.0596</v>
      </c>
      <c r="N8" s="48">
        <f>N14+N15+N16+N17</f>
        <v>0.94120000000000004</v>
      </c>
      <c r="O8" s="48">
        <f>O9+O14+O15+O16+O17</f>
        <v>0</v>
      </c>
      <c r="P8" s="48">
        <f>P9+P14+P15+P16+P17</f>
        <v>10.0563</v>
      </c>
      <c r="Q8" s="49">
        <f>Q9+Q14+Q15+Q16+Q17</f>
        <v>4.8917999999999999</v>
      </c>
      <c r="R8" s="47">
        <f>R18+R20+R21</f>
        <v>5.9466000000000001</v>
      </c>
      <c r="S8" s="48">
        <f>S14+S15+S16+S17</f>
        <v>0.76690000000000003</v>
      </c>
      <c r="T8" s="48">
        <f>T9+T14+T15+T16+T17</f>
        <v>0</v>
      </c>
      <c r="U8" s="48">
        <f>U9+U14+U15+U16+U17</f>
        <v>5.9466000000000001</v>
      </c>
      <c r="V8" s="49">
        <f>V9+V14+V15+V16+V17</f>
        <v>2.1796000000000002</v>
      </c>
      <c r="W8" s="47">
        <f>W18+W20+W21</f>
        <v>5.9466000000000001</v>
      </c>
      <c r="X8" s="48">
        <f>X14+X15+X16+X17</f>
        <v>0.76690000000000003</v>
      </c>
      <c r="Y8" s="48">
        <f>Y9+Y14+Y15+Y16+Y17</f>
        <v>0</v>
      </c>
      <c r="Z8" s="48">
        <f>Z9+Z14+Z15+Z16+Z17</f>
        <v>5.9466000000000001</v>
      </c>
      <c r="AA8" s="49">
        <f>AA9+AA14+AA15+AA16+AA17</f>
        <v>2.1796000000000002</v>
      </c>
      <c r="AB8" s="47">
        <f>AB18+AB20+AB21</f>
        <v>11.8932</v>
      </c>
      <c r="AC8" s="48">
        <f>AC14+AC15+AC16+AC17</f>
        <v>1.5338000000000001</v>
      </c>
      <c r="AD8" s="48">
        <f>AD9+AD14+AD15+AD16+AD17</f>
        <v>0</v>
      </c>
      <c r="AE8" s="48">
        <f>AE9+AE14+AE15+AE16+AE17</f>
        <v>11.8932</v>
      </c>
      <c r="AF8" s="49">
        <f>AF9+AF14+AF15+AF16+AF17</f>
        <v>4.3592000000000004</v>
      </c>
      <c r="AG8" s="105"/>
    </row>
    <row r="9" spans="1:254" s="1" customFormat="1" ht="15.6">
      <c r="A9" s="7" t="s">
        <v>13</v>
      </c>
      <c r="B9" s="50" t="s">
        <v>21</v>
      </c>
      <c r="C9" s="86" t="s">
        <v>30</v>
      </c>
      <c r="D9" s="52" t="s">
        <v>30</v>
      </c>
      <c r="E9" s="53">
        <f>E11</f>
        <v>0</v>
      </c>
      <c r="F9" s="53">
        <f>F11+F12</f>
        <v>0</v>
      </c>
      <c r="G9" s="54">
        <f>G11+G12+G13</f>
        <v>1.9503999999999999</v>
      </c>
      <c r="H9" s="86" t="s">
        <v>30</v>
      </c>
      <c r="I9" s="52" t="s">
        <v>30</v>
      </c>
      <c r="J9" s="53">
        <f>J11</f>
        <v>0</v>
      </c>
      <c r="K9" s="53">
        <f>K11+K12</f>
        <v>0.94120000000000004</v>
      </c>
      <c r="L9" s="54">
        <f>L11+L12+L13</f>
        <v>2.9396</v>
      </c>
      <c r="M9" s="86" t="s">
        <v>30</v>
      </c>
      <c r="N9" s="52" t="s">
        <v>30</v>
      </c>
      <c r="O9" s="53">
        <f>O11</f>
        <v>0</v>
      </c>
      <c r="P9" s="53">
        <f>P11+P12</f>
        <v>0.94120000000000004</v>
      </c>
      <c r="Q9" s="54">
        <f>Q11+Q12+Q13</f>
        <v>4.8884999999999996</v>
      </c>
      <c r="R9" s="86" t="s">
        <v>30</v>
      </c>
      <c r="S9" s="52" t="s">
        <v>30</v>
      </c>
      <c r="T9" s="53">
        <f>T11</f>
        <v>0</v>
      </c>
      <c r="U9" s="53">
        <f>U11+U12</f>
        <v>0.76690000000000003</v>
      </c>
      <c r="V9" s="54">
        <f>V11+V12+V13</f>
        <v>2.1796000000000002</v>
      </c>
      <c r="W9" s="86" t="s">
        <v>30</v>
      </c>
      <c r="X9" s="52" t="s">
        <v>30</v>
      </c>
      <c r="Y9" s="53">
        <f>Y11</f>
        <v>0</v>
      </c>
      <c r="Z9" s="53">
        <f>Z11+Z12</f>
        <v>0.76690000000000003</v>
      </c>
      <c r="AA9" s="54">
        <f>AA11+AA12+AA13</f>
        <v>2.1796000000000002</v>
      </c>
      <c r="AB9" s="86" t="s">
        <v>30</v>
      </c>
      <c r="AC9" s="52" t="s">
        <v>30</v>
      </c>
      <c r="AD9" s="53">
        <f>AD11</f>
        <v>0</v>
      </c>
      <c r="AE9" s="53">
        <f>AE11+AE12</f>
        <v>1.5338000000000001</v>
      </c>
      <c r="AF9" s="54">
        <f>AF11+AF12+AF13</f>
        <v>4.3592000000000004</v>
      </c>
    </row>
    <row r="10" spans="1:254" s="1" customFormat="1" ht="15.6">
      <c r="A10" s="7"/>
      <c r="B10" s="50" t="s">
        <v>22</v>
      </c>
      <c r="C10" s="86" t="s">
        <v>30</v>
      </c>
      <c r="D10" s="56" t="s">
        <v>30</v>
      </c>
      <c r="E10" s="56" t="s">
        <v>30</v>
      </c>
      <c r="F10" s="56" t="s">
        <v>30</v>
      </c>
      <c r="G10" s="58" t="s">
        <v>30</v>
      </c>
      <c r="H10" s="86" t="s">
        <v>30</v>
      </c>
      <c r="I10" s="56" t="s">
        <v>30</v>
      </c>
      <c r="J10" s="56" t="s">
        <v>30</v>
      </c>
      <c r="K10" s="56" t="s">
        <v>30</v>
      </c>
      <c r="L10" s="58" t="s">
        <v>30</v>
      </c>
      <c r="M10" s="86" t="s">
        <v>30</v>
      </c>
      <c r="N10" s="56" t="s">
        <v>30</v>
      </c>
      <c r="O10" s="56" t="s">
        <v>30</v>
      </c>
      <c r="P10" s="56" t="s">
        <v>30</v>
      </c>
      <c r="Q10" s="58" t="s">
        <v>30</v>
      </c>
      <c r="R10" s="86" t="s">
        <v>30</v>
      </c>
      <c r="S10" s="56" t="s">
        <v>30</v>
      </c>
      <c r="T10" s="56" t="s">
        <v>30</v>
      </c>
      <c r="U10" s="56" t="s">
        <v>30</v>
      </c>
      <c r="V10" s="58" t="s">
        <v>30</v>
      </c>
      <c r="W10" s="86" t="s">
        <v>30</v>
      </c>
      <c r="X10" s="56" t="s">
        <v>30</v>
      </c>
      <c r="Y10" s="56" t="s">
        <v>30</v>
      </c>
      <c r="Z10" s="56" t="s">
        <v>30</v>
      </c>
      <c r="AA10" s="58" t="s">
        <v>30</v>
      </c>
      <c r="AB10" s="86" t="s">
        <v>30</v>
      </c>
      <c r="AC10" s="56" t="s">
        <v>30</v>
      </c>
      <c r="AD10" s="56" t="s">
        <v>30</v>
      </c>
      <c r="AE10" s="56" t="s">
        <v>30</v>
      </c>
      <c r="AF10" s="58" t="s">
        <v>30</v>
      </c>
    </row>
    <row r="11" spans="1:254" s="1" customFormat="1" ht="15.6">
      <c r="A11" s="7" t="s">
        <v>33</v>
      </c>
      <c r="B11" s="50" t="s">
        <v>9</v>
      </c>
      <c r="C11" s="86" t="s">
        <v>30</v>
      </c>
      <c r="D11" s="59" t="s">
        <v>30</v>
      </c>
      <c r="E11" s="65"/>
      <c r="F11" s="61">
        <f>D8-D18-D20-D21-E11-G11</f>
        <v>0</v>
      </c>
      <c r="G11" s="62"/>
      <c r="H11" s="86" t="s">
        <v>30</v>
      </c>
      <c r="I11" s="59" t="s">
        <v>30</v>
      </c>
      <c r="J11" s="65"/>
      <c r="K11" s="61">
        <f>I8-I18-I20-I21-J11-L11</f>
        <v>0.94120000000000004</v>
      </c>
      <c r="L11" s="62"/>
      <c r="M11" s="86" t="s">
        <v>30</v>
      </c>
      <c r="N11" s="59" t="s">
        <v>30</v>
      </c>
      <c r="O11" s="65"/>
      <c r="P11" s="61">
        <f>N8-N18-N20-N21-O11-Q11</f>
        <v>0.94120000000000004</v>
      </c>
      <c r="Q11" s="62"/>
      <c r="R11" s="86" t="s">
        <v>30</v>
      </c>
      <c r="S11" s="59" t="s">
        <v>30</v>
      </c>
      <c r="T11" s="65"/>
      <c r="U11" s="61">
        <f>S8-S18-S20-S21-T11-V11</f>
        <v>0.76690000000000003</v>
      </c>
      <c r="V11" s="62"/>
      <c r="W11" s="86" t="s">
        <v>30</v>
      </c>
      <c r="X11" s="59" t="s">
        <v>30</v>
      </c>
      <c r="Y11" s="65"/>
      <c r="Z11" s="61">
        <f>X8-X18-X20-X21-Y11-AA11</f>
        <v>0.76690000000000003</v>
      </c>
      <c r="AA11" s="62"/>
      <c r="AB11" s="86" t="s">
        <v>30</v>
      </c>
      <c r="AC11" s="59" t="s">
        <v>30</v>
      </c>
      <c r="AD11" s="65"/>
      <c r="AE11" s="61">
        <f>AC8-AC18-AC20-AC21-AD11-AF11</f>
        <v>1.5338000000000001</v>
      </c>
      <c r="AF11" s="62"/>
    </row>
    <row r="12" spans="1:254" s="1" customFormat="1" ht="15.6">
      <c r="A12" s="7" t="s">
        <v>34</v>
      </c>
      <c r="B12" s="50" t="s">
        <v>10</v>
      </c>
      <c r="C12" s="86" t="s">
        <v>30</v>
      </c>
      <c r="D12" s="59" t="s">
        <v>30</v>
      </c>
      <c r="E12" s="59" t="s">
        <v>30</v>
      </c>
      <c r="F12" s="61">
        <f>E8-E18-E20-E21-G12</f>
        <v>0</v>
      </c>
      <c r="G12" s="62"/>
      <c r="H12" s="86" t="s">
        <v>30</v>
      </c>
      <c r="I12" s="59" t="s">
        <v>30</v>
      </c>
      <c r="J12" s="59" t="s">
        <v>30</v>
      </c>
      <c r="K12" s="61">
        <f>J8-J18-J20-J21-L12</f>
        <v>0</v>
      </c>
      <c r="L12" s="62"/>
      <c r="M12" s="86" t="s">
        <v>30</v>
      </c>
      <c r="N12" s="59" t="s">
        <v>30</v>
      </c>
      <c r="O12" s="59" t="s">
        <v>30</v>
      </c>
      <c r="P12" s="61">
        <f>O8-O18-O20-O21-Q12</f>
        <v>0</v>
      </c>
      <c r="Q12" s="62"/>
      <c r="R12" s="86" t="s">
        <v>30</v>
      </c>
      <c r="S12" s="59" t="s">
        <v>30</v>
      </c>
      <c r="T12" s="59" t="s">
        <v>30</v>
      </c>
      <c r="U12" s="61">
        <f>T8-T18-T20-T21-V12</f>
        <v>0</v>
      </c>
      <c r="V12" s="62"/>
      <c r="W12" s="86" t="s">
        <v>30</v>
      </c>
      <c r="X12" s="59" t="s">
        <v>30</v>
      </c>
      <c r="Y12" s="59" t="s">
        <v>30</v>
      </c>
      <c r="Z12" s="61">
        <f>Y8-Y18-Y20-Y21-AA12</f>
        <v>0</v>
      </c>
      <c r="AA12" s="62"/>
      <c r="AB12" s="86" t="s">
        <v>30</v>
      </c>
      <c r="AC12" s="59" t="s">
        <v>30</v>
      </c>
      <c r="AD12" s="59" t="s">
        <v>30</v>
      </c>
      <c r="AE12" s="61">
        <f>AD8-AD18-AD20-AD21-AF12</f>
        <v>0</v>
      </c>
      <c r="AF12" s="62"/>
    </row>
    <row r="13" spans="1:254" s="1" customFormat="1" ht="15.6">
      <c r="A13" s="7" t="s">
        <v>35</v>
      </c>
      <c r="B13" s="50" t="s">
        <v>11</v>
      </c>
      <c r="C13" s="86" t="s">
        <v>30</v>
      </c>
      <c r="D13" s="59" t="s">
        <v>30</v>
      </c>
      <c r="E13" s="59" t="s">
        <v>30</v>
      </c>
      <c r="F13" s="59" t="s">
        <v>30</v>
      </c>
      <c r="G13" s="63">
        <f>F8-F18-F20-F21</f>
        <v>1.9503999999999999</v>
      </c>
      <c r="H13" s="86" t="s">
        <v>30</v>
      </c>
      <c r="I13" s="59" t="s">
        <v>30</v>
      </c>
      <c r="J13" s="59" t="s">
        <v>30</v>
      </c>
      <c r="K13" s="59" t="s">
        <v>30</v>
      </c>
      <c r="L13" s="63">
        <f>K8-K18-K20-K21</f>
        <v>2.9396</v>
      </c>
      <c r="M13" s="86" t="s">
        <v>30</v>
      </c>
      <c r="N13" s="59" t="s">
        <v>30</v>
      </c>
      <c r="O13" s="59" t="s">
        <v>30</v>
      </c>
      <c r="P13" s="59" t="s">
        <v>30</v>
      </c>
      <c r="Q13" s="63">
        <f>P8-P18-P20-P21</f>
        <v>4.8884999999999996</v>
      </c>
      <c r="R13" s="86" t="s">
        <v>30</v>
      </c>
      <c r="S13" s="59" t="s">
        <v>30</v>
      </c>
      <c r="T13" s="59" t="s">
        <v>30</v>
      </c>
      <c r="U13" s="59" t="s">
        <v>30</v>
      </c>
      <c r="V13" s="63">
        <f>U8-U18-U20-U21</f>
        <v>2.1796000000000002</v>
      </c>
      <c r="W13" s="86" t="s">
        <v>30</v>
      </c>
      <c r="X13" s="59" t="s">
        <v>30</v>
      </c>
      <c r="Y13" s="59" t="s">
        <v>30</v>
      </c>
      <c r="Z13" s="59" t="s">
        <v>30</v>
      </c>
      <c r="AA13" s="63">
        <f>Z8-Z18-Z20-Z21</f>
        <v>2.1796000000000002</v>
      </c>
      <c r="AB13" s="86" t="s">
        <v>30</v>
      </c>
      <c r="AC13" s="59" t="s">
        <v>30</v>
      </c>
      <c r="AD13" s="59" t="s">
        <v>30</v>
      </c>
      <c r="AE13" s="59" t="s">
        <v>30</v>
      </c>
      <c r="AF13" s="63">
        <f>AE8-AE18-AE20-AE21</f>
        <v>4.3592000000000004</v>
      </c>
    </row>
    <row r="14" spans="1:254" s="1" customFormat="1" ht="15.6">
      <c r="A14" s="7" t="s">
        <v>14</v>
      </c>
      <c r="B14" s="50" t="s">
        <v>38</v>
      </c>
      <c r="C14" s="23">
        <f>SUM(D14:G14)</f>
        <v>0</v>
      </c>
      <c r="D14" s="87"/>
      <c r="E14" s="87"/>
      <c r="F14" s="87"/>
      <c r="G14" s="62"/>
      <c r="H14" s="23">
        <f>SUM(I14:L14)</f>
        <v>0</v>
      </c>
      <c r="I14" s="87"/>
      <c r="J14" s="87"/>
      <c r="K14" s="87"/>
      <c r="L14" s="62"/>
      <c r="M14" s="23">
        <f>SUM(N14:Q14)</f>
        <v>0</v>
      </c>
      <c r="N14" s="87"/>
      <c r="O14" s="87"/>
      <c r="P14" s="87"/>
      <c r="Q14" s="62"/>
      <c r="R14" s="23">
        <f>SUM(S14:V14)</f>
        <v>0</v>
      </c>
      <c r="S14" s="87"/>
      <c r="T14" s="87"/>
      <c r="U14" s="87"/>
      <c r="V14" s="62"/>
      <c r="W14" s="23">
        <f>SUM(X14:AA14)</f>
        <v>0</v>
      </c>
      <c r="X14" s="87"/>
      <c r="Y14" s="87"/>
      <c r="Z14" s="87"/>
      <c r="AA14" s="62"/>
      <c r="AB14" s="23">
        <f>SUM(AC14:AF14)</f>
        <v>0</v>
      </c>
      <c r="AC14" s="87"/>
      <c r="AD14" s="87"/>
      <c r="AE14" s="87"/>
      <c r="AF14" s="62"/>
    </row>
    <row r="15" spans="1:254" s="1" customFormat="1" ht="15.6">
      <c r="A15" s="7" t="s">
        <v>15</v>
      </c>
      <c r="B15" s="50" t="s">
        <v>58</v>
      </c>
      <c r="C15" s="23">
        <f>SUM(D15:G15)</f>
        <v>0</v>
      </c>
      <c r="D15" s="60"/>
      <c r="E15" s="60"/>
      <c r="F15" s="60"/>
      <c r="G15" s="62"/>
      <c r="H15" s="23">
        <f>SUM(I15:L15)</f>
        <v>0</v>
      </c>
      <c r="I15" s="60"/>
      <c r="J15" s="60"/>
      <c r="K15" s="60"/>
      <c r="L15" s="62"/>
      <c r="M15" s="23">
        <f>SUM(N15:Q15)</f>
        <v>0</v>
      </c>
      <c r="N15" s="60"/>
      <c r="O15" s="60"/>
      <c r="P15" s="60"/>
      <c r="Q15" s="62"/>
      <c r="R15" s="23">
        <f>SUM(S15:V15)</f>
        <v>0</v>
      </c>
      <c r="S15" s="60"/>
      <c r="T15" s="60"/>
      <c r="U15" s="60"/>
      <c r="V15" s="62"/>
      <c r="W15" s="23">
        <f>SUM(X15:AA15)</f>
        <v>0</v>
      </c>
      <c r="X15" s="60"/>
      <c r="Y15" s="60"/>
      <c r="Z15" s="60"/>
      <c r="AA15" s="62"/>
      <c r="AB15" s="23">
        <f>SUM(AC15:AF15)</f>
        <v>0</v>
      </c>
      <c r="AC15" s="60"/>
      <c r="AD15" s="60"/>
      <c r="AE15" s="60"/>
      <c r="AF15" s="62"/>
    </row>
    <row r="16" spans="1:254" s="1" customFormat="1" ht="15.6">
      <c r="A16" s="7" t="s">
        <v>16</v>
      </c>
      <c r="B16" s="50" t="s">
        <v>59</v>
      </c>
      <c r="C16" s="23">
        <f>SUM(D16:G16)</f>
        <v>4.3388999999999998</v>
      </c>
      <c r="D16" s="60"/>
      <c r="E16" s="60"/>
      <c r="F16" s="60">
        <v>4.3372000000000002</v>
      </c>
      <c r="G16" s="62">
        <v>1.6999999999999999E-3</v>
      </c>
      <c r="H16" s="23">
        <f>SUM(I16:L16)</f>
        <v>5.7206999999999999</v>
      </c>
      <c r="I16" s="60">
        <v>0.94120000000000004</v>
      </c>
      <c r="J16" s="60"/>
      <c r="K16" s="60">
        <v>4.7778999999999998</v>
      </c>
      <c r="L16" s="62">
        <v>1.6000000000000001E-3</v>
      </c>
      <c r="M16" s="23">
        <f>SUM(N16:Q16)</f>
        <v>10.0596</v>
      </c>
      <c r="N16" s="60">
        <f>I16+D16</f>
        <v>0.94120000000000004</v>
      </c>
      <c r="O16" s="60"/>
      <c r="P16" s="60">
        <f>K16+F16</f>
        <v>9.1151</v>
      </c>
      <c r="Q16" s="62">
        <f>L16+G16</f>
        <v>3.3E-3</v>
      </c>
      <c r="R16" s="23">
        <f>SUM(S16:V16)</f>
        <v>5.9466000000000001</v>
      </c>
      <c r="S16" s="60">
        <f>AC16/2</f>
        <v>0.76690000000000003</v>
      </c>
      <c r="T16" s="60">
        <f>AD16/2</f>
        <v>0</v>
      </c>
      <c r="U16" s="60">
        <f>AE16/2</f>
        <v>5.1797000000000004</v>
      </c>
      <c r="V16" s="60">
        <f>AF16/2</f>
        <v>0</v>
      </c>
      <c r="W16" s="23">
        <f>SUM(X16:AA16)</f>
        <v>5.9466000000000001</v>
      </c>
      <c r="X16" s="60">
        <f>AC16/2</f>
        <v>0.76690000000000003</v>
      </c>
      <c r="Y16" s="60">
        <f>AD16/2</f>
        <v>0</v>
      </c>
      <c r="Z16" s="60">
        <f>AE16/2</f>
        <v>5.1797000000000004</v>
      </c>
      <c r="AA16" s="60">
        <f>AF16/2</f>
        <v>0</v>
      </c>
      <c r="AB16" s="23">
        <f>SUM(AC16:AF16)</f>
        <v>11.8932</v>
      </c>
      <c r="AC16" s="60">
        <v>1.5338000000000001</v>
      </c>
      <c r="AD16" s="60"/>
      <c r="AE16" s="60">
        <v>10.359400000000001</v>
      </c>
      <c r="AF16" s="62"/>
    </row>
    <row r="17" spans="1:33" s="1" customFormat="1" ht="31.2">
      <c r="A17" s="7" t="s">
        <v>17</v>
      </c>
      <c r="B17" s="50" t="s">
        <v>60</v>
      </c>
      <c r="C17" s="23">
        <f>SUM(D17:G17)</f>
        <v>0</v>
      </c>
      <c r="D17" s="60"/>
      <c r="E17" s="60"/>
      <c r="F17" s="60"/>
      <c r="G17" s="62"/>
      <c r="H17" s="23">
        <f>SUM(I17:L17)</f>
        <v>0</v>
      </c>
      <c r="I17" s="60"/>
      <c r="J17" s="60"/>
      <c r="K17" s="60"/>
      <c r="L17" s="62"/>
      <c r="M17" s="23">
        <f>SUM(N17:Q17)</f>
        <v>0</v>
      </c>
      <c r="N17" s="60"/>
      <c r="O17" s="60"/>
      <c r="P17" s="60"/>
      <c r="Q17" s="62"/>
      <c r="R17" s="23">
        <f>SUM(S17:V17)</f>
        <v>0</v>
      </c>
      <c r="S17" s="60"/>
      <c r="T17" s="60"/>
      <c r="U17" s="60"/>
      <c r="V17" s="62"/>
      <c r="W17" s="23">
        <f>SUM(X17:AA17)</f>
        <v>0</v>
      </c>
      <c r="X17" s="60"/>
      <c r="Y17" s="60"/>
      <c r="Z17" s="60"/>
      <c r="AA17" s="62"/>
      <c r="AB17" s="23">
        <f>SUM(AC17:AF17)</f>
        <v>0</v>
      </c>
      <c r="AC17" s="60"/>
      <c r="AD17" s="60"/>
      <c r="AE17" s="60"/>
      <c r="AF17" s="62"/>
    </row>
    <row r="18" spans="1:33" s="1" customFormat="1" ht="31.2">
      <c r="A18" s="7" t="s">
        <v>4</v>
      </c>
      <c r="B18" s="50" t="s">
        <v>23</v>
      </c>
      <c r="C18" s="23">
        <f>SUM(D18:G18)</f>
        <v>0.12429999999999999</v>
      </c>
      <c r="D18" s="53">
        <f>D8*D19/100</f>
        <v>0</v>
      </c>
      <c r="E18" s="53">
        <f>E8*E19/100</f>
        <v>0</v>
      </c>
      <c r="F18" s="53">
        <f>F8*F19/100</f>
        <v>9.8900000000000002E-2</v>
      </c>
      <c r="G18" s="54">
        <f>G8*G19/100</f>
        <v>2.5399999999999999E-2</v>
      </c>
      <c r="H18" s="23">
        <f>SUM(I18:L18)</f>
        <v>0.1036</v>
      </c>
      <c r="I18" s="53">
        <f>I8*I19/100</f>
        <v>0</v>
      </c>
      <c r="J18" s="53">
        <f>J8*J19/100</f>
        <v>0</v>
      </c>
      <c r="K18" s="53">
        <f>K8*K19/100</f>
        <v>8.1199999999999994E-2</v>
      </c>
      <c r="L18" s="54">
        <f>L8*L19/100</f>
        <v>2.24E-2</v>
      </c>
      <c r="M18" s="23">
        <f>SUM(N18:Q18)</f>
        <v>0.23</v>
      </c>
      <c r="N18" s="53">
        <f>N8*N19/100</f>
        <v>0</v>
      </c>
      <c r="O18" s="53">
        <f>O8*O19/100</f>
        <v>0</v>
      </c>
      <c r="P18" s="53">
        <f>P8*P19/100</f>
        <v>0.18160000000000001</v>
      </c>
      <c r="Q18" s="54">
        <f>Q8*Q19/100</f>
        <v>4.8399999999999999E-2</v>
      </c>
      <c r="R18" s="23">
        <f>SUM(S18:V18)</f>
        <v>0.1249</v>
      </c>
      <c r="S18" s="53">
        <f>S8*S19/100</f>
        <v>0</v>
      </c>
      <c r="T18" s="53">
        <f>T8*T19/100</f>
        <v>0</v>
      </c>
      <c r="U18" s="53">
        <f>U8*U19/100</f>
        <v>0.10290000000000001</v>
      </c>
      <c r="V18" s="54">
        <f>V8*V19/100</f>
        <v>2.1999999999999999E-2</v>
      </c>
      <c r="W18" s="23">
        <f>SUM(X18:AA18)</f>
        <v>0.1249</v>
      </c>
      <c r="X18" s="53">
        <f>X8*X19/100</f>
        <v>0</v>
      </c>
      <c r="Y18" s="53">
        <f>Y8*Y19/100</f>
        <v>0</v>
      </c>
      <c r="Z18" s="53">
        <f>Z8*Z19/100</f>
        <v>0.10290000000000001</v>
      </c>
      <c r="AA18" s="54">
        <f>AA8*AA19/100</f>
        <v>2.1999999999999999E-2</v>
      </c>
      <c r="AB18" s="23">
        <f>SUM(AC18:AF18)</f>
        <v>0.24979999999999999</v>
      </c>
      <c r="AC18" s="53">
        <f>AC8*AC19/100</f>
        <v>0</v>
      </c>
      <c r="AD18" s="53">
        <f>AD8*AD19/100</f>
        <v>0</v>
      </c>
      <c r="AE18" s="53">
        <f>AE8*AE19/100</f>
        <v>0.20580000000000001</v>
      </c>
      <c r="AF18" s="54">
        <f>AF8*AF19/100</f>
        <v>4.3999999999999997E-2</v>
      </c>
      <c r="AG18" s="105"/>
    </row>
    <row r="19" spans="1:33" s="1" customFormat="1" ht="15.6">
      <c r="A19" s="7" t="s">
        <v>0</v>
      </c>
      <c r="B19" s="50" t="s">
        <v>57</v>
      </c>
      <c r="C19" s="23">
        <f>IF(C8=0,0,C18/C8*100)</f>
        <v>2.8647999999999998</v>
      </c>
      <c r="D19" s="24"/>
      <c r="E19" s="24"/>
      <c r="F19" s="24">
        <v>2.2799999999999998</v>
      </c>
      <c r="G19" s="25">
        <v>1.3</v>
      </c>
      <c r="H19" s="23">
        <f>IF(H8=0,0,H18/H8*100)</f>
        <v>1.8109999999999999</v>
      </c>
      <c r="I19" s="24"/>
      <c r="J19" s="24"/>
      <c r="K19" s="24">
        <v>1.42</v>
      </c>
      <c r="L19" s="25">
        <v>0.76</v>
      </c>
      <c r="M19" s="23">
        <f>IF(M8=0,0,M18/M8*100)</f>
        <v>2.2864</v>
      </c>
      <c r="N19" s="24"/>
      <c r="O19" s="24"/>
      <c r="P19" s="24">
        <v>1.806</v>
      </c>
      <c r="Q19" s="24">
        <v>0.98899999999999999</v>
      </c>
      <c r="R19" s="23">
        <f>IF(R8=0,0,R18/R8*100)</f>
        <v>2.1004</v>
      </c>
      <c r="S19" s="24"/>
      <c r="T19" s="24"/>
      <c r="U19" s="24">
        <v>1.73</v>
      </c>
      <c r="V19" s="25">
        <v>1.01</v>
      </c>
      <c r="W19" s="23">
        <f>IF(W8=0,0,W18/W8*100)</f>
        <v>2.1004</v>
      </c>
      <c r="X19" s="24"/>
      <c r="Y19" s="24"/>
      <c r="Z19" s="24">
        <v>1.73</v>
      </c>
      <c r="AA19" s="25">
        <v>1.01</v>
      </c>
      <c r="AB19" s="23">
        <f>IF(AB8=0,0,AB18/AB8*100)</f>
        <v>2.1004</v>
      </c>
      <c r="AC19" s="24"/>
      <c r="AD19" s="24"/>
      <c r="AE19" s="24">
        <v>1.73</v>
      </c>
      <c r="AF19" s="25">
        <v>1.01</v>
      </c>
    </row>
    <row r="20" spans="1:33" s="1" customFormat="1" ht="46.8">
      <c r="A20" s="7" t="s">
        <v>5</v>
      </c>
      <c r="B20" s="50" t="s">
        <v>39</v>
      </c>
      <c r="C20" s="23">
        <f>SUM(D20:G20)</f>
        <v>0</v>
      </c>
      <c r="D20" s="24"/>
      <c r="E20" s="24"/>
      <c r="F20" s="24"/>
      <c r="G20" s="25"/>
      <c r="H20" s="23">
        <f>SUM(I20:L20)</f>
        <v>0</v>
      </c>
      <c r="I20" s="24"/>
      <c r="J20" s="24"/>
      <c r="K20" s="24"/>
      <c r="L20" s="25"/>
      <c r="M20" s="23">
        <f>SUM(N20:Q20)</f>
        <v>0</v>
      </c>
      <c r="N20" s="24"/>
      <c r="O20" s="24"/>
      <c r="P20" s="24"/>
      <c r="Q20" s="25"/>
      <c r="R20" s="23">
        <f>SUM(S20:V20)</f>
        <v>0</v>
      </c>
      <c r="S20" s="24"/>
      <c r="T20" s="24"/>
      <c r="U20" s="24"/>
      <c r="V20" s="25"/>
      <c r="W20" s="23">
        <f>SUM(X20:AA20)</f>
        <v>0</v>
      </c>
      <c r="X20" s="24"/>
      <c r="Y20" s="24"/>
      <c r="Z20" s="24"/>
      <c r="AA20" s="25"/>
      <c r="AB20" s="23">
        <f>SUM(AC20:AF20)</f>
        <v>0</v>
      </c>
      <c r="AC20" s="24"/>
      <c r="AD20" s="24"/>
      <c r="AE20" s="24"/>
      <c r="AF20" s="25"/>
    </row>
    <row r="21" spans="1:33" s="1" customFormat="1" ht="15.6">
      <c r="A21" s="7" t="s">
        <v>6</v>
      </c>
      <c r="B21" s="50" t="s">
        <v>24</v>
      </c>
      <c r="C21" s="23">
        <f>SUM(D21:G21)</f>
        <v>4.2145999999999999</v>
      </c>
      <c r="D21" s="53">
        <f>D22+D23+D24</f>
        <v>0</v>
      </c>
      <c r="E21" s="53">
        <f>E22+E23+E24</f>
        <v>0</v>
      </c>
      <c r="F21" s="53">
        <f>F22+F23+F24</f>
        <v>2.2879</v>
      </c>
      <c r="G21" s="54">
        <f>G8-G18-G20</f>
        <v>1.9267000000000001</v>
      </c>
      <c r="H21" s="23">
        <f>SUM(I21:L21)</f>
        <v>5.6170999999999998</v>
      </c>
      <c r="I21" s="53">
        <f>I22+I23+I24</f>
        <v>0</v>
      </c>
      <c r="J21" s="53">
        <f>J22+J23+J24</f>
        <v>0</v>
      </c>
      <c r="K21" s="53">
        <f>K22+K23+K24</f>
        <v>2.6983000000000001</v>
      </c>
      <c r="L21" s="54">
        <f>L8-L18-L20</f>
        <v>2.9188000000000001</v>
      </c>
      <c r="M21" s="23">
        <f>SUM(N21:Q21)</f>
        <v>9.8295999999999992</v>
      </c>
      <c r="N21" s="53">
        <f>N22+N23+N24</f>
        <v>0</v>
      </c>
      <c r="O21" s="53">
        <f>O22+O23+O24</f>
        <v>0</v>
      </c>
      <c r="P21" s="53">
        <f>P22+P23+P24</f>
        <v>4.9862000000000002</v>
      </c>
      <c r="Q21" s="54">
        <f>Q8-Q18-Q20</f>
        <v>4.8433999999999999</v>
      </c>
      <c r="R21" s="23">
        <f>SUM(S21:V21)</f>
        <v>5.8216999999999999</v>
      </c>
      <c r="S21" s="53">
        <f>S22+S23+S24</f>
        <v>0</v>
      </c>
      <c r="T21" s="53">
        <f>T22+T23+T24</f>
        <v>0</v>
      </c>
      <c r="U21" s="53">
        <f>U22+U23+U24</f>
        <v>3.6640999999999999</v>
      </c>
      <c r="V21" s="54">
        <f>V8-V18-V20</f>
        <v>2.1576</v>
      </c>
      <c r="W21" s="23">
        <f>SUM(X21:AA21)</f>
        <v>5.8216999999999999</v>
      </c>
      <c r="X21" s="53">
        <f>X22+X23+X24</f>
        <v>0</v>
      </c>
      <c r="Y21" s="53">
        <f>Y22+Y23+Y24</f>
        <v>0</v>
      </c>
      <c r="Z21" s="53">
        <f>Z22+Z23+Z24</f>
        <v>3.6640999999999999</v>
      </c>
      <c r="AA21" s="54">
        <f>AA8-AA18-AA20</f>
        <v>2.1576</v>
      </c>
      <c r="AB21" s="23">
        <f>SUM(AC21:AF21)</f>
        <v>11.6434</v>
      </c>
      <c r="AC21" s="53">
        <f>AC22+AC23+AC24</f>
        <v>0</v>
      </c>
      <c r="AD21" s="53">
        <f>AD22+AD23+AD24</f>
        <v>0</v>
      </c>
      <c r="AE21" s="53">
        <f>AE22+AE23+AE24</f>
        <v>7.3281999999999998</v>
      </c>
      <c r="AF21" s="54">
        <f>AF8-AF18-AF20</f>
        <v>4.3151999999999999</v>
      </c>
      <c r="AG21" s="105"/>
    </row>
    <row r="22" spans="1:33" s="1" customFormat="1" ht="31.2">
      <c r="A22" s="7" t="s">
        <v>36</v>
      </c>
      <c r="B22" s="50" t="s">
        <v>40</v>
      </c>
      <c r="C22" s="23">
        <f>SUM(D22:G22)</f>
        <v>4.2123999999999997</v>
      </c>
      <c r="D22" s="24"/>
      <c r="E22" s="24"/>
      <c r="F22" s="24">
        <v>2.2879</v>
      </c>
      <c r="G22" s="25">
        <v>1.9245000000000001</v>
      </c>
      <c r="H22" s="23">
        <f>SUM(I22:L22)</f>
        <v>5.6170999999999998</v>
      </c>
      <c r="I22" s="24"/>
      <c r="J22" s="24"/>
      <c r="K22" s="24">
        <v>2.6983000000000001</v>
      </c>
      <c r="L22" s="25">
        <v>2.9188000000000001</v>
      </c>
      <c r="M22" s="23">
        <f>SUM(N22:Q22)</f>
        <v>9.8294999999999995</v>
      </c>
      <c r="N22" s="24"/>
      <c r="O22" s="24"/>
      <c r="P22" s="24">
        <f>K22+F22</f>
        <v>4.9862000000000002</v>
      </c>
      <c r="Q22" s="25">
        <f>L22+G22</f>
        <v>4.8433000000000002</v>
      </c>
      <c r="R22" s="23">
        <f>SUM(S22:V22)</f>
        <v>5.8216999999999999</v>
      </c>
      <c r="S22" s="24"/>
      <c r="T22" s="24"/>
      <c r="U22" s="24">
        <f>AE22/2</f>
        <v>3.6640999999999999</v>
      </c>
      <c r="V22" s="25">
        <f>AF22/2</f>
        <v>2.1576</v>
      </c>
      <c r="W22" s="23">
        <f>SUM(X22:AA22)</f>
        <v>5.8216999999999999</v>
      </c>
      <c r="X22" s="24"/>
      <c r="Y22" s="24"/>
      <c r="Z22" s="24">
        <f>AE22/2</f>
        <v>3.6640999999999999</v>
      </c>
      <c r="AA22" s="25">
        <f>AF22/2</f>
        <v>2.1576</v>
      </c>
      <c r="AB22" s="23">
        <f>SUM(AC22:AF22)</f>
        <v>11.6434</v>
      </c>
      <c r="AC22" s="24"/>
      <c r="AD22" s="24"/>
      <c r="AE22" s="24">
        <v>7.3281999999999998</v>
      </c>
      <c r="AF22" s="25">
        <v>4.3151999999999999</v>
      </c>
    </row>
    <row r="23" spans="1:33" s="1" customFormat="1" ht="15.6">
      <c r="A23" s="88" t="s">
        <v>37</v>
      </c>
      <c r="B23" s="89" t="s">
        <v>61</v>
      </c>
      <c r="C23" s="23">
        <f>SUM(D23:G23)</f>
        <v>0</v>
      </c>
      <c r="D23" s="65"/>
      <c r="E23" s="65"/>
      <c r="F23" s="65"/>
      <c r="G23" s="66"/>
      <c r="H23" s="23">
        <f>SUM(I23:L23)</f>
        <v>0</v>
      </c>
      <c r="I23" s="65"/>
      <c r="J23" s="65"/>
      <c r="K23" s="65"/>
      <c r="L23" s="66"/>
      <c r="M23" s="23">
        <f>SUM(N23:Q23)</f>
        <v>0</v>
      </c>
      <c r="N23" s="65"/>
      <c r="O23" s="65"/>
      <c r="P23" s="65"/>
      <c r="Q23" s="66"/>
      <c r="R23" s="23">
        <f>SUM(S23:V23)</f>
        <v>0</v>
      </c>
      <c r="S23" s="65"/>
      <c r="T23" s="65"/>
      <c r="U23" s="65"/>
      <c r="V23" s="66"/>
      <c r="W23" s="23">
        <f>SUM(X23:AA23)</f>
        <v>0</v>
      </c>
      <c r="X23" s="65"/>
      <c r="Y23" s="65"/>
      <c r="Z23" s="65"/>
      <c r="AA23" s="66"/>
      <c r="AB23" s="23">
        <f>SUM(AC23:AF23)</f>
        <v>0</v>
      </c>
      <c r="AC23" s="65"/>
      <c r="AD23" s="65"/>
      <c r="AE23" s="65"/>
      <c r="AF23" s="66"/>
    </row>
    <row r="24" spans="1:33" s="1" customFormat="1" ht="31.8" thickBot="1">
      <c r="A24" s="67" t="s">
        <v>41</v>
      </c>
      <c r="B24" s="68" t="s">
        <v>62</v>
      </c>
      <c r="C24" s="69">
        <f>SUM(D24:G24)</f>
        <v>0</v>
      </c>
      <c r="D24" s="70"/>
      <c r="E24" s="70"/>
      <c r="F24" s="70"/>
      <c r="G24" s="71"/>
      <c r="H24" s="69">
        <f>SUM(I24:L24)</f>
        <v>0</v>
      </c>
      <c r="I24" s="70"/>
      <c r="J24" s="70"/>
      <c r="K24" s="70"/>
      <c r="L24" s="71"/>
      <c r="M24" s="69">
        <f>SUM(N24:Q24)</f>
        <v>0</v>
      </c>
      <c r="N24" s="70"/>
      <c r="O24" s="70"/>
      <c r="P24" s="70"/>
      <c r="Q24" s="71"/>
      <c r="R24" s="69">
        <f>SUM(S24:V24)</f>
        <v>0</v>
      </c>
      <c r="S24" s="70"/>
      <c r="T24" s="70"/>
      <c r="U24" s="70"/>
      <c r="V24" s="71"/>
      <c r="W24" s="69">
        <f>SUM(X24:AA24)</f>
        <v>0</v>
      </c>
      <c r="X24" s="70"/>
      <c r="Y24" s="70"/>
      <c r="Z24" s="70"/>
      <c r="AA24" s="71"/>
      <c r="AB24" s="69">
        <f>SUM(AC24:AF24)</f>
        <v>0</v>
      </c>
      <c r="AC24" s="70"/>
      <c r="AD24" s="70"/>
      <c r="AE24" s="70"/>
      <c r="AF24" s="71"/>
    </row>
    <row r="25" spans="1:33" s="3" customFormat="1" ht="16.2" thickBot="1">
      <c r="A25" s="90"/>
      <c r="B25" s="91" t="s">
        <v>43</v>
      </c>
      <c r="C25" s="92"/>
      <c r="D25" s="75">
        <f>D8-D18-D20-D22-D23-D24-E11-F11-G11</f>
        <v>0</v>
      </c>
      <c r="E25" s="75">
        <f>E8-E18-E20-E22-E23-E24-F12-G12</f>
        <v>0</v>
      </c>
      <c r="F25" s="75">
        <f>F8-F18-F20-F22-F23-F24-G13</f>
        <v>0</v>
      </c>
      <c r="G25" s="76">
        <f>G8-G18-G20-G22-G23-G24</f>
        <v>2.2000000000000001E-3</v>
      </c>
      <c r="H25" s="93"/>
      <c r="I25" s="75">
        <f>I8-I18-I20-I22-I23-I24-J11-K11-L11</f>
        <v>0</v>
      </c>
      <c r="J25" s="75">
        <f>J8-J18-J20-J22-J23-J24-K12-L12</f>
        <v>0</v>
      </c>
      <c r="K25" s="75">
        <f>K8-K18-K20-K22-K23-K24-L13</f>
        <v>0</v>
      </c>
      <c r="L25" s="94">
        <f>L8-L18-L20-L22-L23-L24</f>
        <v>0</v>
      </c>
      <c r="M25" s="92"/>
      <c r="N25" s="75">
        <f>N8-N18-N20-N22-N23-N24-O11-P11-Q11</f>
        <v>0</v>
      </c>
      <c r="O25" s="75">
        <f>O8-O18-O20-O22-O23-O24-P12-Q12</f>
        <v>0</v>
      </c>
      <c r="P25" s="75">
        <f>P8-P18-P20-P22-P23-P24-Q13</f>
        <v>0</v>
      </c>
      <c r="Q25" s="76">
        <f>Q8-Q18-Q20-Q22-Q23-Q24</f>
        <v>1E-4</v>
      </c>
      <c r="R25" s="92"/>
      <c r="S25" s="75">
        <f>S8-S18-S20-S22-S23-S24-T11-U11-V11</f>
        <v>0</v>
      </c>
      <c r="T25" s="75">
        <f>T8-T18-T20-T22-T23-T24-U12-V12</f>
        <v>0</v>
      </c>
      <c r="U25" s="75">
        <f>U8-U18-U20-U22-U23-U24-V13</f>
        <v>0</v>
      </c>
      <c r="V25" s="76">
        <f>V8-V18-V20-V22-V23-V24</f>
        <v>0</v>
      </c>
      <c r="W25" s="92"/>
      <c r="X25" s="75">
        <f>X8-X18-X20-X22-X23-X24-Y11-Z11-AA11</f>
        <v>0</v>
      </c>
      <c r="Y25" s="75">
        <f>Y8-Y18-Y20-Y22-Y23-Y24-Z12-AA12</f>
        <v>0</v>
      </c>
      <c r="Z25" s="75">
        <f>Z8-Z18-Z20-Z22-Z23-Z24-AA13</f>
        <v>0</v>
      </c>
      <c r="AA25" s="76">
        <f>AA8-AA18-AA20-AA22-AA23-AA24</f>
        <v>0</v>
      </c>
      <c r="AB25" s="92"/>
      <c r="AC25" s="75">
        <f>AC8-AC18-AC20-AC22-AC23-AC24-AD11-AE11-AF11</f>
        <v>0</v>
      </c>
      <c r="AD25" s="75">
        <f>AD8-AD18-AD20-AD22-AD23-AD24-AE12-AF12</f>
        <v>0</v>
      </c>
      <c r="AE25" s="75">
        <f>AE8-AE18-AE20-AE22-AE23-AE24-AF13</f>
        <v>0</v>
      </c>
      <c r="AF25" s="76">
        <f>AF8-AF18-AF20-AF22-AF23-AF24</f>
        <v>0</v>
      </c>
    </row>
    <row r="26" spans="1:33" s="3" customFormat="1" ht="15.6">
      <c r="A26" s="95"/>
      <c r="B26" s="96"/>
      <c r="C26" s="97"/>
      <c r="D26" s="98"/>
      <c r="E26" s="98"/>
      <c r="F26" s="98"/>
      <c r="G26" s="98"/>
      <c r="H26" s="97"/>
      <c r="I26" s="98"/>
      <c r="J26" s="98"/>
      <c r="K26" s="98"/>
      <c r="L26" s="98"/>
      <c r="M26" s="97"/>
      <c r="N26" s="98"/>
      <c r="O26" s="98"/>
      <c r="P26" s="98"/>
      <c r="Q26" s="98"/>
      <c r="R26" s="97"/>
      <c r="S26" s="98"/>
      <c r="T26" s="98"/>
      <c r="U26" s="98"/>
      <c r="V26" s="98"/>
      <c r="W26" s="97"/>
      <c r="X26" s="98"/>
      <c r="Y26" s="98"/>
      <c r="Z26" s="98"/>
      <c r="AA26" s="98"/>
      <c r="AB26" s="97"/>
      <c r="AC26" s="98"/>
      <c r="AD26" s="98"/>
      <c r="AE26" s="98"/>
      <c r="AF26" s="98"/>
    </row>
    <row r="27" spans="1:33" s="1" customFormat="1" ht="15.6">
      <c r="B27" s="1" t="s">
        <v>29</v>
      </c>
    </row>
    <row r="28" spans="1:33" s="1" customFormat="1" ht="15.6"/>
    <row r="29" spans="1:33" s="1" customFormat="1" ht="16.2" thickBot="1">
      <c r="B29" s="4" t="s">
        <v>65</v>
      </c>
    </row>
    <row r="30" spans="1:33" s="1" customFormat="1" ht="31.2">
      <c r="A30" s="5" t="s">
        <v>7</v>
      </c>
      <c r="B30" s="6" t="s">
        <v>63</v>
      </c>
      <c r="C30" s="39" t="s">
        <v>2</v>
      </c>
      <c r="D30" s="39" t="s">
        <v>9</v>
      </c>
      <c r="E30" s="39" t="s">
        <v>10</v>
      </c>
      <c r="F30" s="39" t="s">
        <v>11</v>
      </c>
      <c r="G30" s="40" t="s">
        <v>12</v>
      </c>
      <c r="H30" s="39" t="s">
        <v>2</v>
      </c>
      <c r="I30" s="39" t="s">
        <v>9</v>
      </c>
      <c r="J30" s="39" t="s">
        <v>10</v>
      </c>
      <c r="K30" s="39" t="s">
        <v>11</v>
      </c>
      <c r="L30" s="40" t="s">
        <v>12</v>
      </c>
      <c r="M30" s="39" t="s">
        <v>2</v>
      </c>
      <c r="N30" s="39" t="s">
        <v>9</v>
      </c>
      <c r="O30" s="39" t="s">
        <v>10</v>
      </c>
      <c r="P30" s="39" t="s">
        <v>11</v>
      </c>
      <c r="Q30" s="40" t="s">
        <v>12</v>
      </c>
      <c r="R30" s="39" t="s">
        <v>2</v>
      </c>
      <c r="S30" s="39" t="s">
        <v>9</v>
      </c>
      <c r="T30" s="39" t="s">
        <v>10</v>
      </c>
      <c r="U30" s="39" t="s">
        <v>11</v>
      </c>
      <c r="V30" s="40" t="s">
        <v>12</v>
      </c>
      <c r="W30" s="39" t="s">
        <v>2</v>
      </c>
      <c r="X30" s="39" t="s">
        <v>9</v>
      </c>
      <c r="Y30" s="39" t="s">
        <v>10</v>
      </c>
      <c r="Z30" s="39" t="s">
        <v>11</v>
      </c>
      <c r="AA30" s="40" t="s">
        <v>12</v>
      </c>
      <c r="AB30" s="39" t="s">
        <v>2</v>
      </c>
      <c r="AC30" s="39" t="s">
        <v>9</v>
      </c>
      <c r="AD30" s="39" t="s">
        <v>10</v>
      </c>
      <c r="AE30" s="39" t="s">
        <v>11</v>
      </c>
      <c r="AF30" s="40" t="s">
        <v>12</v>
      </c>
    </row>
    <row r="31" spans="1:33" ht="15.6">
      <c r="A31" s="7" t="s">
        <v>3</v>
      </c>
      <c r="B31" s="8"/>
      <c r="C31" s="14">
        <f>SUM(D31:G31)</f>
        <v>0</v>
      </c>
      <c r="D31" s="15"/>
      <c r="E31" s="15"/>
      <c r="F31" s="15"/>
      <c r="G31" s="16"/>
      <c r="H31" s="27">
        <f>SUM(I31:L31)</f>
        <v>0</v>
      </c>
      <c r="I31" s="15"/>
      <c r="J31" s="15"/>
      <c r="K31" s="15"/>
      <c r="L31" s="16"/>
      <c r="M31" s="27">
        <f>SUM(N31:Q31)</f>
        <v>0</v>
      </c>
      <c r="N31" s="15"/>
      <c r="O31" s="15"/>
      <c r="P31" s="15"/>
      <c r="Q31" s="16"/>
      <c r="R31" s="27">
        <f>SUM(S31:V31)</f>
        <v>0</v>
      </c>
      <c r="S31" s="15"/>
      <c r="T31" s="15"/>
      <c r="U31" s="15"/>
      <c r="V31" s="16"/>
      <c r="W31" s="27">
        <f>SUM(X31:AA31)</f>
        <v>0</v>
      </c>
      <c r="X31" s="15"/>
      <c r="Y31" s="15"/>
      <c r="Z31" s="15"/>
      <c r="AA31" s="16"/>
      <c r="AB31" s="27">
        <f>SUM(AC31:AF31)</f>
        <v>0</v>
      </c>
      <c r="AC31" s="15"/>
      <c r="AD31" s="15"/>
      <c r="AE31" s="15"/>
      <c r="AF31" s="16"/>
    </row>
    <row r="32" spans="1:33" ht="15.75" customHeight="1">
      <c r="A32" s="7" t="s">
        <v>4</v>
      </c>
      <c r="B32" s="8"/>
      <c r="C32" s="14">
        <f>SUM(D32:G32)</f>
        <v>0</v>
      </c>
      <c r="D32" s="15"/>
      <c r="E32" s="15"/>
      <c r="F32" s="15"/>
      <c r="G32" s="16"/>
      <c r="H32" s="27">
        <f>SUM(I32:L32)</f>
        <v>0</v>
      </c>
      <c r="I32" s="15"/>
      <c r="J32" s="15"/>
      <c r="K32" s="15"/>
      <c r="L32" s="16"/>
      <c r="M32" s="27">
        <f>SUM(N32:Q32)</f>
        <v>0</v>
      </c>
      <c r="N32" s="15"/>
      <c r="O32" s="15"/>
      <c r="P32" s="15"/>
      <c r="Q32" s="16"/>
      <c r="R32" s="27">
        <f>SUM(S32:V32)</f>
        <v>0</v>
      </c>
      <c r="S32" s="60"/>
      <c r="T32" s="15"/>
      <c r="U32" s="60"/>
      <c r="V32" s="16"/>
      <c r="W32" s="27">
        <f>SUM(X32:AA32)</f>
        <v>0</v>
      </c>
      <c r="X32" s="60"/>
      <c r="Y32" s="15"/>
      <c r="Z32" s="60"/>
      <c r="AA32" s="16"/>
      <c r="AB32" s="27">
        <f>SUM(AC32:AF32)</f>
        <v>0</v>
      </c>
      <c r="AC32" s="60"/>
      <c r="AD32" s="15"/>
      <c r="AE32" s="60"/>
      <c r="AF32" s="16"/>
    </row>
    <row r="33" spans="1:32" ht="15.75" customHeight="1">
      <c r="A33" s="7"/>
      <c r="B33" s="8"/>
      <c r="C33" s="14">
        <f>SUM(D33:G33)</f>
        <v>0</v>
      </c>
      <c r="D33" s="15"/>
      <c r="E33" s="15"/>
      <c r="F33" s="15"/>
      <c r="G33" s="16"/>
      <c r="H33" s="27">
        <f>SUM(I33:L33)</f>
        <v>0</v>
      </c>
      <c r="I33" s="15"/>
      <c r="J33" s="15"/>
      <c r="K33" s="15"/>
      <c r="L33" s="16"/>
      <c r="M33" s="27">
        <f>SUM(N33:Q33)</f>
        <v>0</v>
      </c>
      <c r="N33" s="15"/>
      <c r="O33" s="15"/>
      <c r="P33" s="15"/>
      <c r="Q33" s="16"/>
      <c r="R33" s="27">
        <f>SUM(S33:V33)</f>
        <v>0</v>
      </c>
      <c r="S33" s="15"/>
      <c r="T33" s="15"/>
      <c r="U33" s="15"/>
      <c r="V33" s="16"/>
      <c r="W33" s="27">
        <f>SUM(X33:AA33)</f>
        <v>0</v>
      </c>
      <c r="X33" s="15"/>
      <c r="Y33" s="15"/>
      <c r="Z33" s="15"/>
      <c r="AA33" s="16"/>
      <c r="AB33" s="27">
        <f>SUM(AC33:AF33)</f>
        <v>0</v>
      </c>
      <c r="AC33" s="15"/>
      <c r="AD33" s="15"/>
      <c r="AE33" s="15"/>
      <c r="AF33" s="16"/>
    </row>
    <row r="34" spans="1:32" ht="13.8" thickBot="1">
      <c r="A34" s="118" t="s">
        <v>44</v>
      </c>
      <c r="B34" s="11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100"/>
    </row>
    <row r="35" spans="1:32" ht="16.2" thickBot="1">
      <c r="A35" s="9"/>
      <c r="B35" s="10" t="s">
        <v>8</v>
      </c>
      <c r="C35" s="17">
        <f t="shared" ref="C35:AF35" si="0">SUM(C31:C33)</f>
        <v>0</v>
      </c>
      <c r="D35" s="17">
        <f t="shared" si="0"/>
        <v>0</v>
      </c>
      <c r="E35" s="17">
        <f t="shared" si="0"/>
        <v>0</v>
      </c>
      <c r="F35" s="17">
        <f t="shared" si="0"/>
        <v>0</v>
      </c>
      <c r="G35" s="18">
        <f t="shared" si="0"/>
        <v>0</v>
      </c>
      <c r="H35" s="28">
        <f t="shared" si="0"/>
        <v>0</v>
      </c>
      <c r="I35" s="28">
        <f t="shared" si="0"/>
        <v>0</v>
      </c>
      <c r="J35" s="28">
        <f t="shared" si="0"/>
        <v>0</v>
      </c>
      <c r="K35" s="28">
        <f t="shared" si="0"/>
        <v>0</v>
      </c>
      <c r="L35" s="29">
        <f t="shared" si="0"/>
        <v>0</v>
      </c>
      <c r="M35" s="28">
        <f t="shared" si="0"/>
        <v>0</v>
      </c>
      <c r="N35" s="28">
        <f t="shared" si="0"/>
        <v>0</v>
      </c>
      <c r="O35" s="28">
        <f t="shared" si="0"/>
        <v>0</v>
      </c>
      <c r="P35" s="28">
        <f t="shared" si="0"/>
        <v>0</v>
      </c>
      <c r="Q35" s="29">
        <f t="shared" si="0"/>
        <v>0</v>
      </c>
      <c r="R35" s="28">
        <f t="shared" si="0"/>
        <v>0</v>
      </c>
      <c r="S35" s="28">
        <f t="shared" si="0"/>
        <v>0</v>
      </c>
      <c r="T35" s="28">
        <f t="shared" si="0"/>
        <v>0</v>
      </c>
      <c r="U35" s="28">
        <f t="shared" si="0"/>
        <v>0</v>
      </c>
      <c r="V35" s="29">
        <f t="shared" si="0"/>
        <v>0</v>
      </c>
      <c r="W35" s="28">
        <f t="shared" si="0"/>
        <v>0</v>
      </c>
      <c r="X35" s="28">
        <f t="shared" si="0"/>
        <v>0</v>
      </c>
      <c r="Y35" s="28">
        <f t="shared" si="0"/>
        <v>0</v>
      </c>
      <c r="Z35" s="28">
        <f t="shared" si="0"/>
        <v>0</v>
      </c>
      <c r="AA35" s="29">
        <f t="shared" si="0"/>
        <v>0</v>
      </c>
      <c r="AB35" s="28">
        <f t="shared" si="0"/>
        <v>0</v>
      </c>
      <c r="AC35" s="28">
        <f t="shared" si="0"/>
        <v>0</v>
      </c>
      <c r="AD35" s="28">
        <f t="shared" si="0"/>
        <v>0</v>
      </c>
      <c r="AE35" s="28">
        <f t="shared" si="0"/>
        <v>0</v>
      </c>
      <c r="AF35" s="29">
        <f t="shared" si="0"/>
        <v>0</v>
      </c>
    </row>
    <row r="36" spans="1:32">
      <c r="H36" s="78"/>
      <c r="I36" s="78"/>
      <c r="J36" s="78"/>
      <c r="K36" s="78"/>
      <c r="L36" s="78"/>
    </row>
    <row r="37" spans="1:32" ht="16.2" thickBot="1">
      <c r="B37" s="4" t="s">
        <v>66</v>
      </c>
      <c r="H37" s="78"/>
      <c r="I37" s="78"/>
      <c r="J37" s="78"/>
      <c r="K37" s="78"/>
      <c r="L37" s="78"/>
    </row>
    <row r="38" spans="1:32" ht="31.2">
      <c r="A38" s="5" t="s">
        <v>7</v>
      </c>
      <c r="B38" s="6" t="s">
        <v>63</v>
      </c>
      <c r="C38" s="39" t="s">
        <v>2</v>
      </c>
      <c r="D38" s="39" t="s">
        <v>9</v>
      </c>
      <c r="E38" s="39" t="s">
        <v>10</v>
      </c>
      <c r="F38" s="39" t="s">
        <v>11</v>
      </c>
      <c r="G38" s="40" t="s">
        <v>12</v>
      </c>
      <c r="H38" s="39" t="s">
        <v>2</v>
      </c>
      <c r="I38" s="39" t="s">
        <v>9</v>
      </c>
      <c r="J38" s="39" t="s">
        <v>10</v>
      </c>
      <c r="K38" s="39" t="s">
        <v>11</v>
      </c>
      <c r="L38" s="40" t="s">
        <v>12</v>
      </c>
      <c r="M38" s="39" t="s">
        <v>2</v>
      </c>
      <c r="N38" s="39" t="s">
        <v>9</v>
      </c>
      <c r="O38" s="39" t="s">
        <v>10</v>
      </c>
      <c r="P38" s="39" t="s">
        <v>11</v>
      </c>
      <c r="Q38" s="40" t="s">
        <v>12</v>
      </c>
      <c r="R38" s="39" t="s">
        <v>2</v>
      </c>
      <c r="S38" s="39" t="s">
        <v>9</v>
      </c>
      <c r="T38" s="39" t="s">
        <v>10</v>
      </c>
      <c r="U38" s="39" t="s">
        <v>11</v>
      </c>
      <c r="V38" s="40" t="s">
        <v>12</v>
      </c>
      <c r="W38" s="39" t="s">
        <v>2</v>
      </c>
      <c r="X38" s="39" t="s">
        <v>9</v>
      </c>
      <c r="Y38" s="39" t="s">
        <v>10</v>
      </c>
      <c r="Z38" s="39" t="s">
        <v>11</v>
      </c>
      <c r="AA38" s="40" t="s">
        <v>12</v>
      </c>
      <c r="AB38" s="39" t="s">
        <v>2</v>
      </c>
      <c r="AC38" s="39" t="s">
        <v>9</v>
      </c>
      <c r="AD38" s="39" t="s">
        <v>10</v>
      </c>
      <c r="AE38" s="39" t="s">
        <v>11</v>
      </c>
      <c r="AF38" s="40" t="s">
        <v>12</v>
      </c>
    </row>
    <row r="39" spans="1:32" ht="15.6">
      <c r="A39" s="7"/>
      <c r="B39" s="79"/>
      <c r="C39" s="14">
        <f>SUM(D39:G39)</f>
        <v>0</v>
      </c>
      <c r="D39" s="15"/>
      <c r="E39" s="15"/>
      <c r="F39" s="15"/>
      <c r="G39" s="16"/>
      <c r="H39" s="27">
        <f>SUM(I39:L39)</f>
        <v>0</v>
      </c>
      <c r="I39" s="15"/>
      <c r="J39" s="15"/>
      <c r="K39" s="15"/>
      <c r="L39" s="16"/>
      <c r="M39" s="27">
        <f>SUM(N39:Q39)</f>
        <v>0</v>
      </c>
      <c r="N39" s="15"/>
      <c r="O39" s="15"/>
      <c r="P39" s="15"/>
      <c r="Q39" s="16"/>
      <c r="R39" s="27">
        <f>SUM(S39:V39)</f>
        <v>0</v>
      </c>
      <c r="S39" s="15"/>
      <c r="T39" s="15"/>
      <c r="U39" s="15"/>
      <c r="V39" s="16"/>
      <c r="W39" s="27">
        <f>SUM(X39:AA39)</f>
        <v>0</v>
      </c>
      <c r="X39" s="15"/>
      <c r="Y39" s="15"/>
      <c r="Z39" s="15"/>
      <c r="AA39" s="16"/>
      <c r="AB39" s="27">
        <f>SUM(AC39:AF39)</f>
        <v>0</v>
      </c>
      <c r="AC39" s="15"/>
      <c r="AD39" s="15"/>
      <c r="AE39" s="15"/>
      <c r="AF39" s="16"/>
    </row>
    <row r="40" spans="1:32" ht="15.6">
      <c r="A40" s="80"/>
      <c r="B40" s="81"/>
      <c r="C40" s="14">
        <f>SUM(D40:G40)</f>
        <v>0</v>
      </c>
      <c r="D40" s="15"/>
      <c r="E40" s="15"/>
      <c r="F40" s="15"/>
      <c r="G40" s="16"/>
      <c r="H40" s="27">
        <f>SUM(I40:L40)</f>
        <v>0</v>
      </c>
      <c r="I40" s="15"/>
      <c r="J40" s="15"/>
      <c r="K40" s="15"/>
      <c r="L40" s="16"/>
      <c r="M40" s="27">
        <f>SUM(N40:Q40)</f>
        <v>0</v>
      </c>
      <c r="N40" s="15"/>
      <c r="O40" s="15"/>
      <c r="P40" s="15"/>
      <c r="Q40" s="16"/>
      <c r="R40" s="27">
        <f>SUM(S40:V40)</f>
        <v>0</v>
      </c>
      <c r="S40" s="15"/>
      <c r="T40" s="15"/>
      <c r="U40" s="15"/>
      <c r="V40" s="16"/>
      <c r="W40" s="27">
        <f>SUM(X40:AA40)</f>
        <v>0</v>
      </c>
      <c r="X40" s="15"/>
      <c r="Y40" s="15"/>
      <c r="Z40" s="15"/>
      <c r="AA40" s="16"/>
      <c r="AB40" s="27">
        <f>SUM(AC40:AF40)</f>
        <v>0</v>
      </c>
      <c r="AC40" s="15"/>
      <c r="AD40" s="15"/>
      <c r="AE40" s="15"/>
      <c r="AF40" s="16"/>
    </row>
    <row r="41" spans="1:32" ht="15.6">
      <c r="A41" s="80"/>
      <c r="B41" s="81"/>
      <c r="C41" s="14">
        <f>SUM(D41:G41)</f>
        <v>0</v>
      </c>
      <c r="D41" s="15"/>
      <c r="E41" s="15"/>
      <c r="F41" s="15"/>
      <c r="G41" s="16"/>
      <c r="H41" s="27">
        <f>SUM(I41:L41)</f>
        <v>0</v>
      </c>
      <c r="I41" s="15"/>
      <c r="J41" s="15"/>
      <c r="K41" s="15"/>
      <c r="L41" s="16"/>
      <c r="M41" s="27">
        <f>SUM(N41:Q41)</f>
        <v>0</v>
      </c>
      <c r="N41" s="15"/>
      <c r="O41" s="15"/>
      <c r="P41" s="15"/>
      <c r="Q41" s="16"/>
      <c r="R41" s="27">
        <f>SUM(S41:V41)</f>
        <v>0</v>
      </c>
      <c r="S41" s="15"/>
      <c r="T41" s="15"/>
      <c r="U41" s="15"/>
      <c r="V41" s="16"/>
      <c r="W41" s="27">
        <f>SUM(X41:AA41)</f>
        <v>0</v>
      </c>
      <c r="X41" s="15"/>
      <c r="Y41" s="15"/>
      <c r="Z41" s="15"/>
      <c r="AA41" s="16"/>
      <c r="AB41" s="27">
        <f>SUM(AC41:AF41)</f>
        <v>0</v>
      </c>
      <c r="AC41" s="15"/>
      <c r="AD41" s="15"/>
      <c r="AE41" s="15"/>
      <c r="AF41" s="16"/>
    </row>
    <row r="42" spans="1:32" ht="13.8" thickBot="1">
      <c r="A42" s="118" t="s">
        <v>44</v>
      </c>
      <c r="B42" s="11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100"/>
    </row>
    <row r="43" spans="1:32" ht="16.2" thickBot="1">
      <c r="A43" s="9"/>
      <c r="B43" s="10" t="s">
        <v>8</v>
      </c>
      <c r="C43" s="19">
        <f t="shared" ref="C43:AF43" si="1">SUM(C39:C41)</f>
        <v>0</v>
      </c>
      <c r="D43" s="19">
        <f t="shared" si="1"/>
        <v>0</v>
      </c>
      <c r="E43" s="19">
        <f t="shared" si="1"/>
        <v>0</v>
      </c>
      <c r="F43" s="19">
        <f t="shared" si="1"/>
        <v>0</v>
      </c>
      <c r="G43" s="20">
        <f t="shared" si="1"/>
        <v>0</v>
      </c>
      <c r="H43" s="30">
        <f t="shared" si="1"/>
        <v>0</v>
      </c>
      <c r="I43" s="30">
        <f t="shared" si="1"/>
        <v>0</v>
      </c>
      <c r="J43" s="30">
        <f t="shared" si="1"/>
        <v>0</v>
      </c>
      <c r="K43" s="30">
        <f t="shared" si="1"/>
        <v>0</v>
      </c>
      <c r="L43" s="31">
        <f t="shared" si="1"/>
        <v>0</v>
      </c>
      <c r="M43" s="30">
        <f t="shared" si="1"/>
        <v>0</v>
      </c>
      <c r="N43" s="30">
        <f t="shared" si="1"/>
        <v>0</v>
      </c>
      <c r="O43" s="30">
        <f t="shared" si="1"/>
        <v>0</v>
      </c>
      <c r="P43" s="30">
        <f t="shared" si="1"/>
        <v>0</v>
      </c>
      <c r="Q43" s="31">
        <f t="shared" si="1"/>
        <v>0</v>
      </c>
      <c r="R43" s="30">
        <f t="shared" si="1"/>
        <v>0</v>
      </c>
      <c r="S43" s="30">
        <f t="shared" si="1"/>
        <v>0</v>
      </c>
      <c r="T43" s="30">
        <f t="shared" si="1"/>
        <v>0</v>
      </c>
      <c r="U43" s="30">
        <f t="shared" si="1"/>
        <v>0</v>
      </c>
      <c r="V43" s="31">
        <f t="shared" si="1"/>
        <v>0</v>
      </c>
      <c r="W43" s="30">
        <f t="shared" si="1"/>
        <v>0</v>
      </c>
      <c r="X43" s="30">
        <f t="shared" si="1"/>
        <v>0</v>
      </c>
      <c r="Y43" s="30">
        <f t="shared" si="1"/>
        <v>0</v>
      </c>
      <c r="Z43" s="30">
        <f t="shared" si="1"/>
        <v>0</v>
      </c>
      <c r="AA43" s="31">
        <f t="shared" si="1"/>
        <v>0</v>
      </c>
      <c r="AB43" s="30">
        <f t="shared" si="1"/>
        <v>0</v>
      </c>
      <c r="AC43" s="30">
        <f t="shared" si="1"/>
        <v>0</v>
      </c>
      <c r="AD43" s="30">
        <f t="shared" si="1"/>
        <v>0</v>
      </c>
      <c r="AE43" s="30">
        <f t="shared" si="1"/>
        <v>0</v>
      </c>
      <c r="AF43" s="31">
        <f t="shared" si="1"/>
        <v>0</v>
      </c>
    </row>
    <row r="44" spans="1:32">
      <c r="H44" s="78"/>
      <c r="I44" s="78"/>
      <c r="J44" s="78"/>
      <c r="K44" s="78"/>
      <c r="L44" s="78"/>
    </row>
    <row r="45" spans="1:32" ht="16.2" thickBot="1">
      <c r="B45" s="4" t="s">
        <v>67</v>
      </c>
      <c r="H45" s="78"/>
      <c r="I45" s="78"/>
      <c r="J45" s="78"/>
      <c r="K45" s="78"/>
      <c r="L45" s="78"/>
    </row>
    <row r="46" spans="1:32" ht="31.2">
      <c r="A46" s="5" t="s">
        <v>7</v>
      </c>
      <c r="B46" s="6" t="s">
        <v>64</v>
      </c>
      <c r="C46" s="39" t="s">
        <v>2</v>
      </c>
      <c r="D46" s="39" t="s">
        <v>9</v>
      </c>
      <c r="E46" s="39" t="s">
        <v>10</v>
      </c>
      <c r="F46" s="39" t="s">
        <v>11</v>
      </c>
      <c r="G46" s="40" t="s">
        <v>12</v>
      </c>
      <c r="H46" s="39" t="s">
        <v>2</v>
      </c>
      <c r="I46" s="39" t="s">
        <v>9</v>
      </c>
      <c r="J46" s="39" t="s">
        <v>10</v>
      </c>
      <c r="K46" s="39" t="s">
        <v>11</v>
      </c>
      <c r="L46" s="40" t="s">
        <v>12</v>
      </c>
      <c r="M46" s="39" t="s">
        <v>2</v>
      </c>
      <c r="N46" s="39" t="s">
        <v>9</v>
      </c>
      <c r="O46" s="39" t="s">
        <v>10</v>
      </c>
      <c r="P46" s="39" t="s">
        <v>11</v>
      </c>
      <c r="Q46" s="40" t="s">
        <v>12</v>
      </c>
      <c r="R46" s="39" t="s">
        <v>2</v>
      </c>
      <c r="S46" s="39" t="s">
        <v>9</v>
      </c>
      <c r="T46" s="39" t="s">
        <v>10</v>
      </c>
      <c r="U46" s="39" t="s">
        <v>11</v>
      </c>
      <c r="V46" s="40" t="s">
        <v>12</v>
      </c>
      <c r="W46" s="39" t="s">
        <v>2</v>
      </c>
      <c r="X46" s="39" t="s">
        <v>9</v>
      </c>
      <c r="Y46" s="39" t="s">
        <v>10</v>
      </c>
      <c r="Z46" s="39" t="s">
        <v>11</v>
      </c>
      <c r="AA46" s="40" t="s">
        <v>12</v>
      </c>
      <c r="AB46" s="39" t="s">
        <v>2</v>
      </c>
      <c r="AC46" s="39" t="s">
        <v>9</v>
      </c>
      <c r="AD46" s="39" t="s">
        <v>10</v>
      </c>
      <c r="AE46" s="39" t="s">
        <v>11</v>
      </c>
      <c r="AF46" s="40" t="s">
        <v>12</v>
      </c>
    </row>
    <row r="47" spans="1:32" ht="15.6">
      <c r="A47" s="7">
        <v>1</v>
      </c>
      <c r="B47" s="8"/>
      <c r="C47" s="14">
        <f>SUM(D47:G47)</f>
        <v>0</v>
      </c>
      <c r="D47" s="15"/>
      <c r="E47" s="15"/>
      <c r="F47" s="15"/>
      <c r="G47" s="16"/>
      <c r="H47" s="27">
        <f>SUM(I47:L47)</f>
        <v>0</v>
      </c>
      <c r="I47" s="15"/>
      <c r="J47" s="15"/>
      <c r="K47" s="15"/>
      <c r="L47" s="16"/>
      <c r="M47" s="27">
        <f>SUM(N47:Q47)</f>
        <v>0</v>
      </c>
      <c r="N47" s="15"/>
      <c r="O47" s="15"/>
      <c r="P47" s="15"/>
      <c r="Q47" s="16"/>
      <c r="R47" s="27">
        <f>SUM(S47:V47)</f>
        <v>0</v>
      </c>
      <c r="S47" s="15"/>
      <c r="T47" s="15"/>
      <c r="U47" s="15"/>
      <c r="V47" s="16"/>
      <c r="W47" s="27">
        <f>SUM(X47:AA47)</f>
        <v>0</v>
      </c>
      <c r="X47" s="15"/>
      <c r="Y47" s="15"/>
      <c r="Z47" s="15"/>
      <c r="AA47" s="16"/>
      <c r="AB47" s="27">
        <f>SUM(AC47:AF47)</f>
        <v>0</v>
      </c>
      <c r="AC47" s="15"/>
      <c r="AD47" s="15"/>
      <c r="AE47" s="15"/>
      <c r="AF47" s="16"/>
    </row>
    <row r="48" spans="1:32" ht="15.6">
      <c r="A48" s="7">
        <v>2</v>
      </c>
      <c r="B48" s="8"/>
      <c r="C48" s="14">
        <f>SUM(D48:G48)</f>
        <v>0</v>
      </c>
      <c r="D48" s="15"/>
      <c r="E48" s="15"/>
      <c r="F48" s="15"/>
      <c r="G48" s="16"/>
      <c r="H48" s="27">
        <f>SUM(I48:L48)</f>
        <v>0</v>
      </c>
      <c r="I48" s="15"/>
      <c r="J48" s="15"/>
      <c r="K48" s="15"/>
      <c r="L48" s="16"/>
      <c r="M48" s="27">
        <f>SUM(N48:Q48)</f>
        <v>0</v>
      </c>
      <c r="N48" s="15"/>
      <c r="O48" s="15"/>
      <c r="P48" s="15"/>
      <c r="Q48" s="16"/>
      <c r="R48" s="27">
        <f>SUM(S48:V48)</f>
        <v>0</v>
      </c>
      <c r="S48" s="15"/>
      <c r="T48" s="15"/>
      <c r="U48" s="15"/>
      <c r="V48" s="16"/>
      <c r="W48" s="27">
        <f>SUM(X48:AA48)</f>
        <v>0</v>
      </c>
      <c r="X48" s="15"/>
      <c r="Y48" s="15"/>
      <c r="Z48" s="15"/>
      <c r="AA48" s="16"/>
      <c r="AB48" s="27">
        <f>SUM(AC48:AF48)</f>
        <v>0</v>
      </c>
      <c r="AC48" s="15"/>
      <c r="AD48" s="15"/>
      <c r="AE48" s="15"/>
      <c r="AF48" s="16"/>
    </row>
    <row r="49" spans="1:32" ht="15.6">
      <c r="A49" s="7"/>
      <c r="B49" s="8"/>
      <c r="C49" s="14">
        <f>SUM(D49:G49)</f>
        <v>0</v>
      </c>
      <c r="D49" s="15"/>
      <c r="E49" s="15"/>
      <c r="F49" s="15"/>
      <c r="G49" s="16"/>
      <c r="H49" s="27">
        <f>SUM(I49:L49)</f>
        <v>0</v>
      </c>
      <c r="I49" s="15"/>
      <c r="J49" s="15"/>
      <c r="K49" s="15"/>
      <c r="L49" s="16"/>
      <c r="M49" s="27">
        <f>SUM(N49:Q49)</f>
        <v>0</v>
      </c>
      <c r="N49" s="15"/>
      <c r="O49" s="15"/>
      <c r="P49" s="15"/>
      <c r="Q49" s="16"/>
      <c r="R49" s="27">
        <f>SUM(S49:V49)</f>
        <v>0</v>
      </c>
      <c r="S49" s="15"/>
      <c r="T49" s="15"/>
      <c r="U49" s="15"/>
      <c r="V49" s="16"/>
      <c r="W49" s="27">
        <f>SUM(X49:AA49)</f>
        <v>0</v>
      </c>
      <c r="X49" s="15"/>
      <c r="Y49" s="15"/>
      <c r="Z49" s="15"/>
      <c r="AA49" s="16"/>
      <c r="AB49" s="27">
        <f>SUM(AC49:AF49)</f>
        <v>0</v>
      </c>
      <c r="AC49" s="15"/>
      <c r="AD49" s="15"/>
      <c r="AE49" s="15"/>
      <c r="AF49" s="16"/>
    </row>
    <row r="50" spans="1:32" ht="13.8" thickBot="1">
      <c r="A50" s="118" t="s">
        <v>44</v>
      </c>
      <c r="B50" s="11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100"/>
    </row>
    <row r="51" spans="1:32" ht="16.2" thickBot="1">
      <c r="A51" s="9"/>
      <c r="B51" s="10" t="s">
        <v>8</v>
      </c>
      <c r="C51" s="21">
        <f t="shared" ref="C51:AF51" si="2">SUM(C47:C49)</f>
        <v>0</v>
      </c>
      <c r="D51" s="21">
        <f t="shared" si="2"/>
        <v>0</v>
      </c>
      <c r="E51" s="21">
        <f t="shared" si="2"/>
        <v>0</v>
      </c>
      <c r="F51" s="21">
        <f t="shared" si="2"/>
        <v>0</v>
      </c>
      <c r="G51" s="22">
        <f t="shared" si="2"/>
        <v>0</v>
      </c>
      <c r="H51" s="32">
        <f t="shared" si="2"/>
        <v>0</v>
      </c>
      <c r="I51" s="32">
        <f t="shared" si="2"/>
        <v>0</v>
      </c>
      <c r="J51" s="32">
        <f t="shared" si="2"/>
        <v>0</v>
      </c>
      <c r="K51" s="32">
        <f t="shared" si="2"/>
        <v>0</v>
      </c>
      <c r="L51" s="33">
        <f t="shared" si="2"/>
        <v>0</v>
      </c>
      <c r="M51" s="32">
        <f t="shared" si="2"/>
        <v>0</v>
      </c>
      <c r="N51" s="32">
        <f t="shared" si="2"/>
        <v>0</v>
      </c>
      <c r="O51" s="32">
        <f t="shared" si="2"/>
        <v>0</v>
      </c>
      <c r="P51" s="32">
        <f t="shared" si="2"/>
        <v>0</v>
      </c>
      <c r="Q51" s="33">
        <f t="shared" si="2"/>
        <v>0</v>
      </c>
      <c r="R51" s="32">
        <f t="shared" si="2"/>
        <v>0</v>
      </c>
      <c r="S51" s="32">
        <f t="shared" si="2"/>
        <v>0</v>
      </c>
      <c r="T51" s="32">
        <f t="shared" si="2"/>
        <v>0</v>
      </c>
      <c r="U51" s="32">
        <f t="shared" si="2"/>
        <v>0</v>
      </c>
      <c r="V51" s="33">
        <f t="shared" si="2"/>
        <v>0</v>
      </c>
      <c r="W51" s="32">
        <f t="shared" si="2"/>
        <v>0</v>
      </c>
      <c r="X51" s="32">
        <f t="shared" si="2"/>
        <v>0</v>
      </c>
      <c r="Y51" s="32">
        <f t="shared" si="2"/>
        <v>0</v>
      </c>
      <c r="Z51" s="32">
        <f t="shared" si="2"/>
        <v>0</v>
      </c>
      <c r="AA51" s="33">
        <f t="shared" si="2"/>
        <v>0</v>
      </c>
      <c r="AB51" s="32">
        <f t="shared" si="2"/>
        <v>0</v>
      </c>
      <c r="AC51" s="32">
        <f t="shared" si="2"/>
        <v>0</v>
      </c>
      <c r="AD51" s="32">
        <f t="shared" si="2"/>
        <v>0</v>
      </c>
      <c r="AE51" s="32">
        <f t="shared" si="2"/>
        <v>0</v>
      </c>
      <c r="AF51" s="33">
        <f t="shared" si="2"/>
        <v>0</v>
      </c>
    </row>
    <row r="54" spans="1:32" ht="25.05" customHeight="1">
      <c r="B54" s="2" t="s">
        <v>73</v>
      </c>
      <c r="F54" s="2" t="s">
        <v>74</v>
      </c>
      <c r="G54" s="2" t="s">
        <v>75</v>
      </c>
      <c r="M54" s="2" t="s">
        <v>76</v>
      </c>
      <c r="N54" s="2" t="s">
        <v>72</v>
      </c>
    </row>
    <row r="56" spans="1:32">
      <c r="B56" s="2" t="s">
        <v>77</v>
      </c>
      <c r="F56" s="2" t="s">
        <v>78</v>
      </c>
      <c r="M56" s="2" t="s">
        <v>78</v>
      </c>
    </row>
  </sheetData>
  <sheetProtection password="D8BF" sheet="1" objects="1" scenarios="1" formatColumns="0" formatRows="0"/>
  <protectedRanges>
    <protectedRange sqref="I14:L17 I19:L20 E11 G11:G12 D14:G17 I22:L24 J11 O11 Q11:Q12 N14:Q17 N19:Q20 N22:Q24 L11:L12 D19:G20 D22:G24 X14:AA17 X19:AA20 X22:AA24 Y11 AA11:AA12 AC14:AF17 AC19:AF20 AC22:AF24 AD11 AF11:AF12 S14:V17 S19:V20 S22:V24 T11 V11:V12 A31:B33 A39:B41 A47:B49" name="Диапазон1"/>
  </protectedRanges>
  <mergeCells count="13">
    <mergeCell ref="AB5:AF5"/>
    <mergeCell ref="W5:AA5"/>
    <mergeCell ref="A42:B42"/>
    <mergeCell ref="A50:B50"/>
    <mergeCell ref="C5:G5"/>
    <mergeCell ref="H5:L5"/>
    <mergeCell ref="A34:B34"/>
    <mergeCell ref="U2:V2"/>
    <mergeCell ref="A3:V3"/>
    <mergeCell ref="R5:V5"/>
    <mergeCell ref="A5:A6"/>
    <mergeCell ref="B5:B6"/>
    <mergeCell ref="M5:Q5"/>
  </mergeCells>
  <phoneticPr fontId="0" type="noConversion"/>
  <hyperlinks>
    <hyperlink ref="A34:B34" location="'Баланс энергии'!A30" display="Добавить"/>
    <hyperlink ref="A42:B42" location="'Баланс энергии'!A36" display="Добавить"/>
    <hyperlink ref="A50:B50" location="'Баланс энергии'!A36" display="Добавить"/>
  </hyperlinks>
  <pageMargins left="0.25" right="0.1" top="0.36" bottom="0.36" header="0" footer="0"/>
  <pageSetup paperSize="9" scale="56" fitToWidth="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 enableFormatConditionsCalculation="0">
    <pageSetUpPr fitToPage="1"/>
  </sheetPr>
  <dimension ref="A1:AF55"/>
  <sheetViews>
    <sheetView zoomScale="70" zoomScaleNormal="120" zoomScaleSheetLayoutView="70" zoomScalePageLayoutView="12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O24" sqref="O24"/>
    </sheetView>
  </sheetViews>
  <sheetFormatPr defaultColWidth="8.6640625" defaultRowHeight="13.2"/>
  <cols>
    <col min="1" max="1" width="5.44140625" style="2" customWidth="1"/>
    <col min="2" max="2" width="33.88671875" style="2" customWidth="1"/>
    <col min="3" max="22" width="10.33203125" style="2" customWidth="1"/>
    <col min="23" max="23" width="8.6640625" style="2"/>
    <col min="24" max="24" width="9.33203125" style="2" bestFit="1" customWidth="1"/>
    <col min="25" max="16384" width="8.6640625" style="2"/>
  </cols>
  <sheetData>
    <row r="1" spans="1:32" ht="15.6">
      <c r="K1" s="120"/>
      <c r="L1" s="120"/>
      <c r="V1" s="13"/>
    </row>
    <row r="2" spans="1:32" ht="15.6">
      <c r="A2" s="35"/>
      <c r="B2" s="36"/>
      <c r="L2" s="37"/>
      <c r="V2" s="83" t="s">
        <v>69</v>
      </c>
    </row>
    <row r="3" spans="1:32" ht="25.5" customHeight="1">
      <c r="A3" s="121" t="s">
        <v>31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32" ht="13.8" thickBot="1">
      <c r="B4" s="38"/>
      <c r="U4" s="82" t="s">
        <v>70</v>
      </c>
    </row>
    <row r="5" spans="1:32" s="1" customFormat="1" ht="36.75" customHeight="1">
      <c r="A5" s="112" t="s">
        <v>19</v>
      </c>
      <c r="B5" s="122" t="s">
        <v>1</v>
      </c>
      <c r="C5" s="112" t="s">
        <v>85</v>
      </c>
      <c r="D5" s="116"/>
      <c r="E5" s="116"/>
      <c r="F5" s="116"/>
      <c r="G5" s="117"/>
      <c r="H5" s="112" t="s">
        <v>86</v>
      </c>
      <c r="I5" s="116"/>
      <c r="J5" s="116"/>
      <c r="K5" s="116"/>
      <c r="L5" s="117"/>
      <c r="M5" s="112" t="s">
        <v>87</v>
      </c>
      <c r="N5" s="116"/>
      <c r="O5" s="116"/>
      <c r="P5" s="116"/>
      <c r="Q5" s="117"/>
      <c r="R5" s="124" t="s">
        <v>88</v>
      </c>
      <c r="S5" s="125"/>
      <c r="T5" s="125"/>
      <c r="U5" s="125"/>
      <c r="V5" s="126"/>
      <c r="W5" s="124" t="s">
        <v>89</v>
      </c>
      <c r="X5" s="125"/>
      <c r="Y5" s="125"/>
      <c r="Z5" s="125"/>
      <c r="AA5" s="126"/>
      <c r="AB5" s="124" t="s">
        <v>90</v>
      </c>
      <c r="AC5" s="125"/>
      <c r="AD5" s="125"/>
      <c r="AE5" s="125"/>
      <c r="AF5" s="126"/>
    </row>
    <row r="6" spans="1:32" s="1" customFormat="1" ht="16.2" thickBot="1">
      <c r="A6" s="113"/>
      <c r="B6" s="123"/>
      <c r="C6" s="34" t="s">
        <v>2</v>
      </c>
      <c r="D6" s="41" t="s">
        <v>9</v>
      </c>
      <c r="E6" s="41" t="s">
        <v>10</v>
      </c>
      <c r="F6" s="41" t="s">
        <v>11</v>
      </c>
      <c r="G6" s="42" t="s">
        <v>12</v>
      </c>
      <c r="H6" s="34" t="s">
        <v>2</v>
      </c>
      <c r="I6" s="41" t="s">
        <v>9</v>
      </c>
      <c r="J6" s="41" t="s">
        <v>10</v>
      </c>
      <c r="K6" s="41" t="s">
        <v>11</v>
      </c>
      <c r="L6" s="42" t="s">
        <v>12</v>
      </c>
      <c r="M6" s="34" t="s">
        <v>2</v>
      </c>
      <c r="N6" s="41" t="s">
        <v>9</v>
      </c>
      <c r="O6" s="41" t="s">
        <v>10</v>
      </c>
      <c r="P6" s="41" t="s">
        <v>11</v>
      </c>
      <c r="Q6" s="42" t="s">
        <v>12</v>
      </c>
      <c r="R6" s="34" t="s">
        <v>2</v>
      </c>
      <c r="S6" s="41" t="s">
        <v>9</v>
      </c>
      <c r="T6" s="41" t="s">
        <v>10</v>
      </c>
      <c r="U6" s="41" t="s">
        <v>11</v>
      </c>
      <c r="V6" s="42" t="s">
        <v>12</v>
      </c>
      <c r="W6" s="34" t="s">
        <v>2</v>
      </c>
      <c r="X6" s="41" t="s">
        <v>9</v>
      </c>
      <c r="Y6" s="41" t="s">
        <v>10</v>
      </c>
      <c r="Z6" s="41" t="s">
        <v>11</v>
      </c>
      <c r="AA6" s="42" t="s">
        <v>12</v>
      </c>
      <c r="AB6" s="34" t="s">
        <v>2</v>
      </c>
      <c r="AC6" s="41" t="s">
        <v>9</v>
      </c>
      <c r="AD6" s="41" t="s">
        <v>10</v>
      </c>
      <c r="AE6" s="41" t="s">
        <v>11</v>
      </c>
      <c r="AF6" s="42" t="s">
        <v>12</v>
      </c>
    </row>
    <row r="7" spans="1:32" ht="13.8" thickBot="1">
      <c r="A7" s="11">
        <v>1</v>
      </c>
      <c r="B7" s="43">
        <v>2</v>
      </c>
      <c r="C7" s="11">
        <v>3</v>
      </c>
      <c r="D7" s="12">
        <v>4</v>
      </c>
      <c r="E7" s="12">
        <v>5</v>
      </c>
      <c r="F7" s="12">
        <v>6</v>
      </c>
      <c r="G7" s="44">
        <v>7</v>
      </c>
      <c r="H7" s="11">
        <v>8</v>
      </c>
      <c r="I7" s="12">
        <v>9</v>
      </c>
      <c r="J7" s="12">
        <v>10</v>
      </c>
      <c r="K7" s="12">
        <v>11</v>
      </c>
      <c r="L7" s="44">
        <v>12</v>
      </c>
      <c r="M7" s="11">
        <v>13</v>
      </c>
      <c r="N7" s="12">
        <v>14</v>
      </c>
      <c r="O7" s="12">
        <v>15</v>
      </c>
      <c r="P7" s="12">
        <v>16</v>
      </c>
      <c r="Q7" s="44">
        <v>17</v>
      </c>
      <c r="R7" s="11">
        <v>18</v>
      </c>
      <c r="S7" s="12">
        <v>19</v>
      </c>
      <c r="T7" s="12">
        <v>20</v>
      </c>
      <c r="U7" s="12">
        <v>21</v>
      </c>
      <c r="V7" s="44">
        <v>22</v>
      </c>
      <c r="W7" s="11">
        <v>23</v>
      </c>
      <c r="X7" s="12">
        <v>24</v>
      </c>
      <c r="Y7" s="12">
        <v>25</v>
      </c>
      <c r="Z7" s="12">
        <v>26</v>
      </c>
      <c r="AA7" s="44">
        <v>27</v>
      </c>
      <c r="AB7" s="11">
        <v>28</v>
      </c>
      <c r="AC7" s="12">
        <v>29</v>
      </c>
      <c r="AD7" s="12">
        <v>30</v>
      </c>
      <c r="AE7" s="12">
        <v>31</v>
      </c>
      <c r="AF7" s="44">
        <v>32</v>
      </c>
    </row>
    <row r="8" spans="1:32" s="1" customFormat="1" ht="28.5" customHeight="1">
      <c r="A8" s="45" t="s">
        <v>3</v>
      </c>
      <c r="B8" s="46" t="s">
        <v>25</v>
      </c>
      <c r="C8" s="47">
        <f>C18+C20+C21</f>
        <v>1.5806</v>
      </c>
      <c r="D8" s="48">
        <f>D14+D15+D16+D17</f>
        <v>0</v>
      </c>
      <c r="E8" s="48">
        <f>E9+E14+E15+E16+E17</f>
        <v>0</v>
      </c>
      <c r="F8" s="48">
        <f>F9+F14+F15+F16+F17</f>
        <v>1.58</v>
      </c>
      <c r="G8" s="49">
        <f>G9+G14+G15+G16+G17</f>
        <v>0.71109999999999995</v>
      </c>
      <c r="H8" s="47">
        <f>H18+H20+H21</f>
        <v>2.0840999999999998</v>
      </c>
      <c r="I8" s="48">
        <f>I14+I15+I16+I17</f>
        <v>0.34289999999999998</v>
      </c>
      <c r="J8" s="48">
        <f>J9+J14+J15+J16+J17</f>
        <v>0</v>
      </c>
      <c r="K8" s="48">
        <f>K9+K14+K15+K16+K17</f>
        <v>2.0834999999999999</v>
      </c>
      <c r="L8" s="49">
        <f>L9+L14+L15+L16+L17</f>
        <v>1.0714999999999999</v>
      </c>
      <c r="M8" s="47">
        <f>M18+M20+M21</f>
        <v>1.8323</v>
      </c>
      <c r="N8" s="48">
        <f>N14+N15+N16+N17</f>
        <v>0.1714</v>
      </c>
      <c r="O8" s="48">
        <f>O9+O14+O15+O16+O17</f>
        <v>0</v>
      </c>
      <c r="P8" s="48">
        <f>P9+P14+P15+P16+P17</f>
        <v>1.8317000000000001</v>
      </c>
      <c r="Q8" s="49">
        <f>Q9+Q14+Q15+Q16+Q17</f>
        <v>0.89100000000000001</v>
      </c>
      <c r="R8" s="47">
        <f>R18+R20+R21</f>
        <v>2.1665000000000001</v>
      </c>
      <c r="S8" s="48">
        <f>S14+S15+S16+S17</f>
        <v>0.27939999999999998</v>
      </c>
      <c r="T8" s="48">
        <f>T9+T14+T15+T16+T17</f>
        <v>0</v>
      </c>
      <c r="U8" s="48">
        <f>U9+U14+U15+U16+U17</f>
        <v>2.1665000000000001</v>
      </c>
      <c r="V8" s="49">
        <f>V9+V14+V15+V16+V17</f>
        <v>0.79400000000000004</v>
      </c>
      <c r="W8" s="47">
        <f>W18+W20+W21</f>
        <v>2.1665000000000001</v>
      </c>
      <c r="X8" s="48">
        <f>X14+X15+X16+X17</f>
        <v>0.27939999999999998</v>
      </c>
      <c r="Y8" s="48">
        <f>Y9+Y14+Y15+Y16+Y17</f>
        <v>0</v>
      </c>
      <c r="Z8" s="48">
        <f>Z9+Z14+Z15+Z16+Z17</f>
        <v>2.1665000000000001</v>
      </c>
      <c r="AA8" s="49">
        <f>AA9+AA14+AA15+AA16+AA17</f>
        <v>0.79400000000000004</v>
      </c>
      <c r="AB8" s="47">
        <f>AB18+AB20+AB21</f>
        <v>2.1665000000000001</v>
      </c>
      <c r="AC8" s="48">
        <f>AC14+AC15+AC16+AC17</f>
        <v>0.27939999999999998</v>
      </c>
      <c r="AD8" s="48">
        <f>AD9+AD14+AD15+AD16+AD17</f>
        <v>0</v>
      </c>
      <c r="AE8" s="48">
        <f>AE9+AE14+AE15+AE16+AE17</f>
        <v>2.1665000000000001</v>
      </c>
      <c r="AF8" s="49">
        <f>AF9+AF14+AF15+AF16+AF17</f>
        <v>0.79400000000000004</v>
      </c>
    </row>
    <row r="9" spans="1:32" s="1" customFormat="1" ht="15.6">
      <c r="A9" s="7" t="s">
        <v>13</v>
      </c>
      <c r="B9" s="50" t="s">
        <v>21</v>
      </c>
      <c r="C9" s="51" t="s">
        <v>30</v>
      </c>
      <c r="D9" s="52" t="s">
        <v>30</v>
      </c>
      <c r="E9" s="53">
        <f>E11</f>
        <v>0</v>
      </c>
      <c r="F9" s="53">
        <f>F11+F12</f>
        <v>0</v>
      </c>
      <c r="G9" s="54">
        <f>G11+G12+G13</f>
        <v>0.71050000000000002</v>
      </c>
      <c r="H9" s="51" t="s">
        <v>30</v>
      </c>
      <c r="I9" s="52" t="s">
        <v>30</v>
      </c>
      <c r="J9" s="53">
        <f>J11</f>
        <v>0</v>
      </c>
      <c r="K9" s="53">
        <f>K11+K12</f>
        <v>0.34289999999999998</v>
      </c>
      <c r="L9" s="54">
        <f>L11+L12+L13</f>
        <v>1.0709</v>
      </c>
      <c r="M9" s="51" t="s">
        <v>30</v>
      </c>
      <c r="N9" s="52" t="s">
        <v>30</v>
      </c>
      <c r="O9" s="53">
        <f>O11</f>
        <v>0</v>
      </c>
      <c r="P9" s="53">
        <f>P11+P12</f>
        <v>0.1714</v>
      </c>
      <c r="Q9" s="54">
        <f>Q11+Q12+Q13</f>
        <v>0.89039999999999997</v>
      </c>
      <c r="R9" s="51" t="s">
        <v>30</v>
      </c>
      <c r="S9" s="52" t="s">
        <v>30</v>
      </c>
      <c r="T9" s="53">
        <f>T11</f>
        <v>0</v>
      </c>
      <c r="U9" s="53">
        <f>U11+U12</f>
        <v>0.27939999999999998</v>
      </c>
      <c r="V9" s="54">
        <f>V11+V12+V13</f>
        <v>0.79400000000000004</v>
      </c>
      <c r="W9" s="51" t="s">
        <v>30</v>
      </c>
      <c r="X9" s="52" t="s">
        <v>30</v>
      </c>
      <c r="Y9" s="53">
        <f>Y11</f>
        <v>0</v>
      </c>
      <c r="Z9" s="53">
        <f>Z11+Z12</f>
        <v>0.27939999999999998</v>
      </c>
      <c r="AA9" s="54">
        <f>AA11+AA12+AA13</f>
        <v>0.79400000000000004</v>
      </c>
      <c r="AB9" s="51" t="s">
        <v>30</v>
      </c>
      <c r="AC9" s="52" t="s">
        <v>30</v>
      </c>
      <c r="AD9" s="53">
        <f>AD11</f>
        <v>0</v>
      </c>
      <c r="AE9" s="53">
        <f>AE11+AE12</f>
        <v>0.27939999999999998</v>
      </c>
      <c r="AF9" s="54">
        <f>AF11+AF12+AF13</f>
        <v>0.79400000000000004</v>
      </c>
    </row>
    <row r="10" spans="1:32" s="1" customFormat="1" ht="15.6">
      <c r="A10" s="7"/>
      <c r="B10" s="50" t="s">
        <v>22</v>
      </c>
      <c r="C10" s="51" t="s">
        <v>30</v>
      </c>
      <c r="D10" s="55" t="s">
        <v>30</v>
      </c>
      <c r="E10" s="56" t="s">
        <v>30</v>
      </c>
      <c r="F10" s="56" t="s">
        <v>30</v>
      </c>
      <c r="G10" s="58" t="s">
        <v>30</v>
      </c>
      <c r="H10" s="51" t="s">
        <v>30</v>
      </c>
      <c r="I10" s="55" t="s">
        <v>30</v>
      </c>
      <c r="J10" s="56" t="s">
        <v>30</v>
      </c>
      <c r="K10" s="56" t="s">
        <v>30</v>
      </c>
      <c r="L10" s="58" t="s">
        <v>30</v>
      </c>
      <c r="M10" s="51" t="s">
        <v>30</v>
      </c>
      <c r="N10" s="55" t="s">
        <v>30</v>
      </c>
      <c r="O10" s="56" t="s">
        <v>30</v>
      </c>
      <c r="P10" s="56" t="s">
        <v>30</v>
      </c>
      <c r="Q10" s="58" t="s">
        <v>30</v>
      </c>
      <c r="R10" s="51" t="s">
        <v>30</v>
      </c>
      <c r="S10" s="55" t="s">
        <v>30</v>
      </c>
      <c r="T10" s="56" t="s">
        <v>30</v>
      </c>
      <c r="U10" s="56" t="s">
        <v>30</v>
      </c>
      <c r="V10" s="58" t="s">
        <v>30</v>
      </c>
      <c r="W10" s="51" t="s">
        <v>30</v>
      </c>
      <c r="X10" s="55" t="s">
        <v>30</v>
      </c>
      <c r="Y10" s="56" t="s">
        <v>30</v>
      </c>
      <c r="Z10" s="56" t="s">
        <v>30</v>
      </c>
      <c r="AA10" s="58" t="s">
        <v>30</v>
      </c>
      <c r="AB10" s="51" t="s">
        <v>30</v>
      </c>
      <c r="AC10" s="55" t="s">
        <v>30</v>
      </c>
      <c r="AD10" s="56" t="s">
        <v>30</v>
      </c>
      <c r="AE10" s="56" t="s">
        <v>30</v>
      </c>
      <c r="AF10" s="58" t="s">
        <v>30</v>
      </c>
    </row>
    <row r="11" spans="1:32" s="1" customFormat="1" ht="15.6">
      <c r="A11" s="7" t="s">
        <v>33</v>
      </c>
      <c r="B11" s="50" t="s">
        <v>9</v>
      </c>
      <c r="C11" s="51" t="s">
        <v>30</v>
      </c>
      <c r="D11" s="59" t="s">
        <v>30</v>
      </c>
      <c r="E11" s="60"/>
      <c r="F11" s="61">
        <f>D8-D18-D20-D21-G11-E11</f>
        <v>0</v>
      </c>
      <c r="G11" s="62"/>
      <c r="H11" s="51" t="s">
        <v>30</v>
      </c>
      <c r="I11" s="59" t="s">
        <v>30</v>
      </c>
      <c r="J11" s="60"/>
      <c r="K11" s="61">
        <f>I8-I18-I20-I21-L11-J11</f>
        <v>0.34289999999999998</v>
      </c>
      <c r="L11" s="62"/>
      <c r="M11" s="51" t="s">
        <v>30</v>
      </c>
      <c r="N11" s="59" t="s">
        <v>30</v>
      </c>
      <c r="O11" s="60"/>
      <c r="P11" s="61">
        <f>N8-N18-N20-N21-Q11-O11</f>
        <v>0.1714</v>
      </c>
      <c r="Q11" s="62"/>
      <c r="R11" s="51" t="s">
        <v>30</v>
      </c>
      <c r="S11" s="59" t="s">
        <v>30</v>
      </c>
      <c r="T11" s="60"/>
      <c r="U11" s="61">
        <f>S8-S18-S20-S21-V11-T11</f>
        <v>0.27939999999999998</v>
      </c>
      <c r="V11" s="62"/>
      <c r="W11" s="51" t="s">
        <v>30</v>
      </c>
      <c r="X11" s="59" t="s">
        <v>30</v>
      </c>
      <c r="Y11" s="60"/>
      <c r="Z11" s="61">
        <f>X8-X18-X20-X21-AA11-Y11</f>
        <v>0.27939999999999998</v>
      </c>
      <c r="AA11" s="62"/>
      <c r="AB11" s="51" t="s">
        <v>30</v>
      </c>
      <c r="AC11" s="59" t="s">
        <v>30</v>
      </c>
      <c r="AD11" s="60"/>
      <c r="AE11" s="61">
        <f>AC8-AC18-AC20-AC21-AF11-AD11</f>
        <v>0.27939999999999998</v>
      </c>
      <c r="AF11" s="62"/>
    </row>
    <row r="12" spans="1:32" s="1" customFormat="1" ht="15.6">
      <c r="A12" s="7" t="s">
        <v>34</v>
      </c>
      <c r="B12" s="50" t="s">
        <v>10</v>
      </c>
      <c r="C12" s="51" t="s">
        <v>30</v>
      </c>
      <c r="D12" s="59" t="s">
        <v>30</v>
      </c>
      <c r="E12" s="59" t="s">
        <v>30</v>
      </c>
      <c r="F12" s="61">
        <f>E8-E18-E20-E21-G12</f>
        <v>0</v>
      </c>
      <c r="G12" s="62"/>
      <c r="H12" s="51" t="s">
        <v>30</v>
      </c>
      <c r="I12" s="59" t="s">
        <v>30</v>
      </c>
      <c r="J12" s="59" t="s">
        <v>30</v>
      </c>
      <c r="K12" s="61">
        <f>J8-J18-J20-J21-L12</f>
        <v>0</v>
      </c>
      <c r="L12" s="62"/>
      <c r="M12" s="51" t="s">
        <v>30</v>
      </c>
      <c r="N12" s="59" t="s">
        <v>30</v>
      </c>
      <c r="O12" s="59" t="s">
        <v>30</v>
      </c>
      <c r="P12" s="61">
        <f>O8-O18-O20-O21-Q12</f>
        <v>0</v>
      </c>
      <c r="Q12" s="62"/>
      <c r="R12" s="51" t="s">
        <v>30</v>
      </c>
      <c r="S12" s="59" t="s">
        <v>30</v>
      </c>
      <c r="T12" s="59" t="s">
        <v>30</v>
      </c>
      <c r="U12" s="61">
        <f>T8-T18-T20-T21-V12</f>
        <v>0</v>
      </c>
      <c r="V12" s="62"/>
      <c r="W12" s="51" t="s">
        <v>30</v>
      </c>
      <c r="X12" s="59" t="s">
        <v>30</v>
      </c>
      <c r="Y12" s="59" t="s">
        <v>30</v>
      </c>
      <c r="Z12" s="61">
        <f>Y8-Y18-Y20-Y21-AA12</f>
        <v>0</v>
      </c>
      <c r="AA12" s="62"/>
      <c r="AB12" s="51" t="s">
        <v>30</v>
      </c>
      <c r="AC12" s="59" t="s">
        <v>30</v>
      </c>
      <c r="AD12" s="59" t="s">
        <v>30</v>
      </c>
      <c r="AE12" s="61">
        <f>AD8-AD18-AD20-AD21-AF12</f>
        <v>0</v>
      </c>
      <c r="AF12" s="62"/>
    </row>
    <row r="13" spans="1:32" s="1" customFormat="1" ht="15.6">
      <c r="A13" s="7" t="s">
        <v>35</v>
      </c>
      <c r="B13" s="50" t="s">
        <v>11</v>
      </c>
      <c r="C13" s="51" t="s">
        <v>30</v>
      </c>
      <c r="D13" s="59" t="s">
        <v>30</v>
      </c>
      <c r="E13" s="59" t="s">
        <v>30</v>
      </c>
      <c r="F13" s="59" t="s">
        <v>30</v>
      </c>
      <c r="G13" s="63">
        <f>F8-F18-F20-F21</f>
        <v>0.71050000000000002</v>
      </c>
      <c r="H13" s="51" t="s">
        <v>30</v>
      </c>
      <c r="I13" s="59" t="s">
        <v>30</v>
      </c>
      <c r="J13" s="59" t="s">
        <v>30</v>
      </c>
      <c r="K13" s="59" t="s">
        <v>30</v>
      </c>
      <c r="L13" s="63">
        <f>K8-K18-K20-K21</f>
        <v>1.0709</v>
      </c>
      <c r="M13" s="51" t="s">
        <v>30</v>
      </c>
      <c r="N13" s="59" t="s">
        <v>30</v>
      </c>
      <c r="O13" s="59" t="s">
        <v>30</v>
      </c>
      <c r="P13" s="59" t="s">
        <v>30</v>
      </c>
      <c r="Q13" s="63">
        <f>P8-P18-P20-P21</f>
        <v>0.89039999999999997</v>
      </c>
      <c r="R13" s="51" t="s">
        <v>30</v>
      </c>
      <c r="S13" s="59" t="s">
        <v>30</v>
      </c>
      <c r="T13" s="59" t="s">
        <v>30</v>
      </c>
      <c r="U13" s="59" t="s">
        <v>30</v>
      </c>
      <c r="V13" s="63">
        <f>U8-U18-U20-U21</f>
        <v>0.79400000000000004</v>
      </c>
      <c r="W13" s="51" t="s">
        <v>30</v>
      </c>
      <c r="X13" s="59" t="s">
        <v>30</v>
      </c>
      <c r="Y13" s="59" t="s">
        <v>30</v>
      </c>
      <c r="Z13" s="59" t="s">
        <v>30</v>
      </c>
      <c r="AA13" s="63">
        <f>Z8-Z18-Z20-Z21</f>
        <v>0.79400000000000004</v>
      </c>
      <c r="AB13" s="51" t="s">
        <v>30</v>
      </c>
      <c r="AC13" s="59" t="s">
        <v>30</v>
      </c>
      <c r="AD13" s="59" t="s">
        <v>30</v>
      </c>
      <c r="AE13" s="59" t="s">
        <v>30</v>
      </c>
      <c r="AF13" s="63">
        <f>AE8-AE18-AE20-AE21</f>
        <v>0.79400000000000004</v>
      </c>
    </row>
    <row r="14" spans="1:32" s="1" customFormat="1" ht="15.6">
      <c r="A14" s="7" t="s">
        <v>14</v>
      </c>
      <c r="B14" s="50" t="s">
        <v>38</v>
      </c>
      <c r="C14" s="64">
        <f>SUM(D14:G14)</f>
        <v>0</v>
      </c>
      <c r="D14" s="60"/>
      <c r="E14" s="60"/>
      <c r="F14" s="60"/>
      <c r="G14" s="62"/>
      <c r="H14" s="64">
        <f>SUM(I14:L14)</f>
        <v>0</v>
      </c>
      <c r="I14" s="60"/>
      <c r="J14" s="60"/>
      <c r="K14" s="60"/>
      <c r="L14" s="62"/>
      <c r="M14" s="64">
        <f>SUM(N14:Q14)</f>
        <v>0</v>
      </c>
      <c r="N14" s="60"/>
      <c r="O14" s="60"/>
      <c r="P14" s="60"/>
      <c r="Q14" s="62"/>
      <c r="R14" s="64">
        <f>SUM(S14:V14)</f>
        <v>0</v>
      </c>
      <c r="S14" s="60"/>
      <c r="T14" s="60"/>
      <c r="U14" s="60"/>
      <c r="V14" s="62"/>
      <c r="W14" s="64">
        <f>SUM(X14:AA14)</f>
        <v>0</v>
      </c>
      <c r="X14" s="60"/>
      <c r="Y14" s="60"/>
      <c r="Z14" s="60"/>
      <c r="AA14" s="62"/>
      <c r="AB14" s="64">
        <f>SUM(AC14:AF14)</f>
        <v>0</v>
      </c>
      <c r="AC14" s="60"/>
      <c r="AD14" s="60"/>
      <c r="AE14" s="60"/>
      <c r="AF14" s="62"/>
    </row>
    <row r="15" spans="1:32" s="1" customFormat="1" ht="15.6">
      <c r="A15" s="7" t="s">
        <v>15</v>
      </c>
      <c r="B15" s="50" t="s">
        <v>58</v>
      </c>
      <c r="C15" s="64">
        <f>SUM(D15:G15)</f>
        <v>0</v>
      </c>
      <c r="D15" s="60"/>
      <c r="E15" s="60"/>
      <c r="F15" s="60"/>
      <c r="G15" s="62"/>
      <c r="H15" s="64">
        <f>SUM(I15:L15)</f>
        <v>0</v>
      </c>
      <c r="I15" s="60"/>
      <c r="J15" s="60"/>
      <c r="K15" s="60"/>
      <c r="L15" s="62"/>
      <c r="M15" s="64">
        <f>SUM(N15:Q15)</f>
        <v>0</v>
      </c>
      <c r="N15" s="60"/>
      <c r="O15" s="60"/>
      <c r="P15" s="60"/>
      <c r="Q15" s="62"/>
      <c r="R15" s="64">
        <f>SUM(S15:V15)</f>
        <v>0</v>
      </c>
      <c r="S15" s="60"/>
      <c r="T15" s="60"/>
      <c r="U15" s="60"/>
      <c r="V15" s="62"/>
      <c r="W15" s="64">
        <f>SUM(X15:AA15)</f>
        <v>0</v>
      </c>
      <c r="X15" s="60"/>
      <c r="Y15" s="60"/>
      <c r="Z15" s="60"/>
      <c r="AA15" s="62"/>
      <c r="AB15" s="64">
        <f>SUM(AC15:AF15)</f>
        <v>0</v>
      </c>
      <c r="AC15" s="60"/>
      <c r="AD15" s="60"/>
      <c r="AE15" s="60"/>
      <c r="AF15" s="62"/>
    </row>
    <row r="16" spans="1:32" s="1" customFormat="1" ht="15.6">
      <c r="A16" s="7" t="s">
        <v>16</v>
      </c>
      <c r="B16" s="50" t="s">
        <v>59</v>
      </c>
      <c r="C16" s="64">
        <f>SUM(D16:G16)</f>
        <v>1.5806</v>
      </c>
      <c r="D16" s="60">
        <f ca="1">'Баланс энергии'!D16/(5490/2)*1000</f>
        <v>0</v>
      </c>
      <c r="E16" s="60">
        <f ca="1">'Баланс энергии'!E16/(5490/2)*1000</f>
        <v>0</v>
      </c>
      <c r="F16" s="60">
        <f ca="1">'Баланс энергии'!F16/(5490/2)*1000</f>
        <v>1.58</v>
      </c>
      <c r="G16" s="60">
        <f ca="1">'Баланс энергии'!G16/(5490/2)*1000</f>
        <v>5.9999999999999995E-4</v>
      </c>
      <c r="H16" s="64">
        <f ca="1">SUM(I16:L16)</f>
        <v>2.0840999999999998</v>
      </c>
      <c r="I16" s="60">
        <f ca="1">'Баланс энергии'!I16/(5490/2)*1000</f>
        <v>0.34289999999999998</v>
      </c>
      <c r="J16" s="60">
        <f ca="1">'Баланс энергии'!J16/(5490/2)*1000</f>
        <v>0</v>
      </c>
      <c r="K16" s="60">
        <f ca="1">'Баланс энергии'!K16/(5490/2)*1000</f>
        <v>1.7405999999999999</v>
      </c>
      <c r="L16" s="60">
        <f ca="1">'Баланс энергии'!L16/(5490/2)*1000</f>
        <v>5.9999999999999995E-4</v>
      </c>
      <c r="M16" s="64">
        <f ca="1">SUM(N16:Q16)</f>
        <v>1.8323</v>
      </c>
      <c r="N16" s="60">
        <f ca="1">'Баланс энергии'!N16/(5490)*1000</f>
        <v>0.1714</v>
      </c>
      <c r="O16" s="60">
        <f ca="1">'Баланс энергии'!O16/(5490)*1000</f>
        <v>0</v>
      </c>
      <c r="P16" s="60">
        <f ca="1">'Баланс энергии'!P16/(5490)*1000</f>
        <v>1.6603000000000001</v>
      </c>
      <c r="Q16" s="60">
        <f ca="1">'Баланс энергии'!Q16/(5490)*1000</f>
        <v>5.9999999999999995E-4</v>
      </c>
      <c r="R16" s="64">
        <f ca="1">SUM(S16:V16)</f>
        <v>2.1665000000000001</v>
      </c>
      <c r="S16" s="60">
        <f ca="1">AC16</f>
        <v>0.27939999999999998</v>
      </c>
      <c r="T16" s="60"/>
      <c r="U16" s="60">
        <f ca="1">AE16</f>
        <v>1.8871</v>
      </c>
      <c r="V16" s="62"/>
      <c r="W16" s="64">
        <f ca="1">SUM(X16:AA16)</f>
        <v>2.1665000000000001</v>
      </c>
      <c r="X16" s="60">
        <f ca="1">AC16</f>
        <v>0.27939999999999998</v>
      </c>
      <c r="Y16" s="60"/>
      <c r="Z16" s="60">
        <f ca="1">AE16</f>
        <v>1.8871</v>
      </c>
      <c r="AA16" s="62"/>
      <c r="AB16" s="64">
        <f ca="1">SUM(AC16:AF16)</f>
        <v>2.1665000000000001</v>
      </c>
      <c r="AC16" s="60">
        <v>0.27939999999999998</v>
      </c>
      <c r="AD16" s="60"/>
      <c r="AE16" s="60">
        <v>1.8871</v>
      </c>
      <c r="AF16" s="62"/>
    </row>
    <row r="17" spans="1:32" s="1" customFormat="1" ht="15.6">
      <c r="A17" s="7" t="s">
        <v>17</v>
      </c>
      <c r="B17" s="50" t="s">
        <v>60</v>
      </c>
      <c r="C17" s="64">
        <f>SUM(D17:G17)</f>
        <v>0</v>
      </c>
      <c r="D17" s="60"/>
      <c r="E17" s="60"/>
      <c r="F17" s="60"/>
      <c r="G17" s="62"/>
      <c r="H17" s="64">
        <f ca="1">SUM(I17:L17)</f>
        <v>0</v>
      </c>
      <c r="I17" s="60"/>
      <c r="J17" s="60"/>
      <c r="K17" s="60"/>
      <c r="L17" s="62"/>
      <c r="M17" s="64">
        <f ca="1">SUM(N17:Q17)</f>
        <v>0</v>
      </c>
      <c r="N17" s="60"/>
      <c r="O17" s="60"/>
      <c r="P17" s="60"/>
      <c r="Q17" s="62"/>
      <c r="R17" s="64">
        <f ca="1">SUM(S17:V17)</f>
        <v>0</v>
      </c>
      <c r="S17" s="60"/>
      <c r="T17" s="60"/>
      <c r="U17" s="60"/>
      <c r="V17" s="62"/>
      <c r="W17" s="64">
        <f ca="1">SUM(X17:AA17)</f>
        <v>0</v>
      </c>
      <c r="X17" s="60"/>
      <c r="Y17" s="60"/>
      <c r="Z17" s="60"/>
      <c r="AA17" s="62"/>
      <c r="AB17" s="64">
        <f ca="1">SUM(AC17:AF17)</f>
        <v>0</v>
      </c>
      <c r="AC17" s="60"/>
      <c r="AD17" s="60"/>
      <c r="AE17" s="60"/>
      <c r="AF17" s="62"/>
    </row>
    <row r="18" spans="1:32" s="1" customFormat="1" ht="15.6">
      <c r="A18" s="7" t="s">
        <v>4</v>
      </c>
      <c r="B18" s="50" t="s">
        <v>26</v>
      </c>
      <c r="C18" s="23">
        <f>SUM(D18:G18)</f>
        <v>4.5199999999999997E-2</v>
      </c>
      <c r="D18" s="61">
        <f ca="1">D8*D19/100</f>
        <v>0</v>
      </c>
      <c r="E18" s="61">
        <f ca="1">E8*E19/100</f>
        <v>0</v>
      </c>
      <c r="F18" s="61">
        <f ca="1">F8*F19/100</f>
        <v>3.5999999999999997E-2</v>
      </c>
      <c r="G18" s="63">
        <f ca="1">G8*G19/100</f>
        <v>9.1999999999999998E-3</v>
      </c>
      <c r="H18" s="23">
        <f ca="1">SUM(I18:L18)</f>
        <v>3.7699999999999997E-2</v>
      </c>
      <c r="I18" s="61">
        <f ca="1">I8*I19/100</f>
        <v>0</v>
      </c>
      <c r="J18" s="61">
        <f ca="1">J8*J19/100</f>
        <v>0</v>
      </c>
      <c r="K18" s="61">
        <f ca="1">K8*K19/100</f>
        <v>2.9600000000000001E-2</v>
      </c>
      <c r="L18" s="63">
        <f ca="1">L8*L19/100</f>
        <v>8.0999999999999996E-3</v>
      </c>
      <c r="M18" s="23">
        <f ca="1">SUM(N18:Q18)</f>
        <v>4.19E-2</v>
      </c>
      <c r="N18" s="61">
        <f ca="1">N8*N19/100</f>
        <v>0</v>
      </c>
      <c r="O18" s="61">
        <f ca="1">O8*O19/100</f>
        <v>0</v>
      </c>
      <c r="P18" s="61">
        <f ca="1">P8*P19/100</f>
        <v>3.3099999999999997E-2</v>
      </c>
      <c r="Q18" s="63">
        <f ca="1">Q8*Q19/100</f>
        <v>8.8000000000000005E-3</v>
      </c>
      <c r="R18" s="23">
        <f ca="1">SUM(S18:V18)</f>
        <v>4.5499999999999999E-2</v>
      </c>
      <c r="S18" s="61">
        <f ca="1">S8*S19/100</f>
        <v>0</v>
      </c>
      <c r="T18" s="61">
        <f ca="1">T8*T19/100</f>
        <v>0</v>
      </c>
      <c r="U18" s="61">
        <f ca="1">U8*U19/100</f>
        <v>3.7499999999999999E-2</v>
      </c>
      <c r="V18" s="63">
        <f ca="1">V8*V19/100</f>
        <v>8.0000000000000002E-3</v>
      </c>
      <c r="W18" s="23">
        <f ca="1">SUM(X18:AA18)</f>
        <v>4.5499999999999999E-2</v>
      </c>
      <c r="X18" s="61">
        <f ca="1">X8*X19/100</f>
        <v>0</v>
      </c>
      <c r="Y18" s="61">
        <f ca="1">Y8*Y19/100</f>
        <v>0</v>
      </c>
      <c r="Z18" s="61">
        <f ca="1">Z8*Z19/100</f>
        <v>3.7499999999999999E-2</v>
      </c>
      <c r="AA18" s="63">
        <f ca="1">AA8*AA19/100</f>
        <v>8.0000000000000002E-3</v>
      </c>
      <c r="AB18" s="23">
        <f ca="1">SUM(AC18:AF18)</f>
        <v>4.5499999999999999E-2</v>
      </c>
      <c r="AC18" s="61">
        <f ca="1">AC8*AC19/100</f>
        <v>0</v>
      </c>
      <c r="AD18" s="61">
        <f ca="1">AD8*AD19/100</f>
        <v>0</v>
      </c>
      <c r="AE18" s="61">
        <f ca="1">AE8*AE19/100</f>
        <v>3.7499999999999999E-2</v>
      </c>
      <c r="AF18" s="63">
        <f ca="1">AF8*AF19/100</f>
        <v>8.0000000000000002E-3</v>
      </c>
    </row>
    <row r="19" spans="1:32" s="1" customFormat="1" ht="15.6">
      <c r="A19" s="7" t="s">
        <v>0</v>
      </c>
      <c r="B19" s="50" t="s">
        <v>27</v>
      </c>
      <c r="C19" s="23">
        <f>IF(C8=0,0,C18/C8*100)</f>
        <v>2.8597000000000001</v>
      </c>
      <c r="D19" s="53">
        <f ca="1">'Баланс энергии'!D19</f>
        <v>0</v>
      </c>
      <c r="E19" s="53">
        <f ca="1">'Баланс энергии'!E19</f>
        <v>0</v>
      </c>
      <c r="F19" s="53">
        <f ca="1">'Баланс энергии'!F19</f>
        <v>2.2799999999999998</v>
      </c>
      <c r="G19" s="54">
        <f ca="1">'Баланс энергии'!G19</f>
        <v>1.3</v>
      </c>
      <c r="H19" s="23">
        <f ca="1">IF(H8=0,0,H18/H8*100)</f>
        <v>1.8089</v>
      </c>
      <c r="I19" s="53">
        <f ca="1">'Баланс энергии'!I19</f>
        <v>0</v>
      </c>
      <c r="J19" s="53">
        <f ca="1">'Баланс энергии'!J19</f>
        <v>0</v>
      </c>
      <c r="K19" s="53">
        <f ca="1">'Баланс энергии'!K19</f>
        <v>1.42</v>
      </c>
      <c r="L19" s="54">
        <f ca="1">'Баланс энергии'!L19</f>
        <v>0.76</v>
      </c>
      <c r="M19" s="23">
        <f ca="1">IF(M8=0,0,M18/M8*100)</f>
        <v>2.2867000000000002</v>
      </c>
      <c r="N19" s="53">
        <f ca="1">'Баланс энергии'!N19</f>
        <v>0</v>
      </c>
      <c r="O19" s="53">
        <f ca="1">'Баланс энергии'!O19</f>
        <v>0</v>
      </c>
      <c r="P19" s="53">
        <f ca="1">'Баланс энергии'!P19</f>
        <v>1.806</v>
      </c>
      <c r="Q19" s="54">
        <f ca="1">'Баланс энергии'!Q19</f>
        <v>0.98899999999999999</v>
      </c>
      <c r="R19" s="23">
        <f ca="1">IF(R8=0,0,R18/R8*100)</f>
        <v>2.1002000000000001</v>
      </c>
      <c r="S19" s="53">
        <f ca="1">'Баланс энергии'!S19</f>
        <v>0</v>
      </c>
      <c r="T19" s="53">
        <f ca="1">'Баланс энергии'!T19</f>
        <v>0</v>
      </c>
      <c r="U19" s="53">
        <f ca="1">'Баланс энергии'!U19</f>
        <v>1.73</v>
      </c>
      <c r="V19" s="54">
        <f ca="1">'Баланс энергии'!V19</f>
        <v>1.01</v>
      </c>
      <c r="W19" s="23">
        <f ca="1">IF(W8=0,0,W18/W8*100)</f>
        <v>2.1002000000000001</v>
      </c>
      <c r="X19" s="53">
        <f ca="1">'Баланс энергии'!X19</f>
        <v>0</v>
      </c>
      <c r="Y19" s="53">
        <f ca="1">'Баланс энергии'!Y19</f>
        <v>0</v>
      </c>
      <c r="Z19" s="53">
        <f ca="1">'Баланс энергии'!Z19</f>
        <v>1.73</v>
      </c>
      <c r="AA19" s="54">
        <f ca="1">'Баланс энергии'!AA19</f>
        <v>1.01</v>
      </c>
      <c r="AB19" s="23">
        <f ca="1">IF(AB8=0,0,AB18/AB8*100)</f>
        <v>2.1002000000000001</v>
      </c>
      <c r="AC19" s="53">
        <f ca="1">'Баланс энергии'!AC19</f>
        <v>0</v>
      </c>
      <c r="AD19" s="53">
        <f ca="1">'Баланс энергии'!AD19</f>
        <v>0</v>
      </c>
      <c r="AE19" s="53">
        <f ca="1">'Баланс энергии'!AE19</f>
        <v>1.73</v>
      </c>
      <c r="AF19" s="54">
        <f ca="1">'Баланс энергии'!AF19</f>
        <v>1.01</v>
      </c>
    </row>
    <row r="20" spans="1:32" s="1" customFormat="1" ht="31.2">
      <c r="A20" s="7" t="s">
        <v>5</v>
      </c>
      <c r="B20" s="50" t="s">
        <v>42</v>
      </c>
      <c r="C20" s="23">
        <f>SUM(D20:G20)</f>
        <v>0</v>
      </c>
      <c r="D20" s="24"/>
      <c r="E20" s="24"/>
      <c r="F20" s="24"/>
      <c r="G20" s="25"/>
      <c r="H20" s="23">
        <f ca="1">SUM(I20:L20)</f>
        <v>0</v>
      </c>
      <c r="I20" s="24"/>
      <c r="J20" s="24"/>
      <c r="K20" s="24"/>
      <c r="L20" s="25"/>
      <c r="M20" s="23">
        <f ca="1">SUM(N20:Q20)</f>
        <v>0</v>
      </c>
      <c r="N20" s="24"/>
      <c r="O20" s="24"/>
      <c r="P20" s="24"/>
      <c r="Q20" s="25"/>
      <c r="R20" s="23">
        <f ca="1">SUM(S20:V20)</f>
        <v>0</v>
      </c>
      <c r="S20" s="24"/>
      <c r="T20" s="24"/>
      <c r="U20" s="24"/>
      <c r="V20" s="25"/>
      <c r="W20" s="23">
        <f ca="1">SUM(X20:AA20)</f>
        <v>0</v>
      </c>
      <c r="X20" s="24"/>
      <c r="Y20" s="24"/>
      <c r="Z20" s="24"/>
      <c r="AA20" s="25"/>
      <c r="AB20" s="23">
        <f ca="1">SUM(AC20:AF20)</f>
        <v>0</v>
      </c>
      <c r="AC20" s="24"/>
      <c r="AD20" s="24"/>
      <c r="AE20" s="24"/>
      <c r="AF20" s="25"/>
    </row>
    <row r="21" spans="1:32" s="1" customFormat="1" ht="31.2">
      <c r="A21" s="7" t="s">
        <v>6</v>
      </c>
      <c r="B21" s="50" t="s">
        <v>28</v>
      </c>
      <c r="C21" s="23">
        <f>SUM(D21:G21)</f>
        <v>1.5354000000000001</v>
      </c>
      <c r="D21" s="53">
        <f ca="1">D22+D23+D24</f>
        <v>0</v>
      </c>
      <c r="E21" s="53">
        <f ca="1">E22+E23+E24</f>
        <v>0</v>
      </c>
      <c r="F21" s="53">
        <f ca="1">F22+F23+F24</f>
        <v>0.83350000000000002</v>
      </c>
      <c r="G21" s="54">
        <f ca="1">G8-G18-G20</f>
        <v>0.70189999999999997</v>
      </c>
      <c r="H21" s="23">
        <f ca="1">SUM(I21:L21)</f>
        <v>2.0464000000000002</v>
      </c>
      <c r="I21" s="53">
        <f ca="1">I22+I23+I24</f>
        <v>0</v>
      </c>
      <c r="J21" s="53">
        <f ca="1">J22+J23+J24</f>
        <v>0</v>
      </c>
      <c r="K21" s="53">
        <f ca="1">K22+K23+K24</f>
        <v>0.98299999999999998</v>
      </c>
      <c r="L21" s="54">
        <f ca="1">L8-L18-L20</f>
        <v>1.0633999999999999</v>
      </c>
      <c r="M21" s="23">
        <f ca="1">SUM(N21:Q21)</f>
        <v>1.7904</v>
      </c>
      <c r="N21" s="53">
        <f ca="1">N22+N23+N24</f>
        <v>0</v>
      </c>
      <c r="O21" s="53">
        <f ca="1">O22+O23+O24</f>
        <v>0</v>
      </c>
      <c r="P21" s="53">
        <f ca="1">P22+P23+P24</f>
        <v>0.90820000000000001</v>
      </c>
      <c r="Q21" s="54">
        <f ca="1">Q8-Q18-Q20</f>
        <v>0.88219999999999998</v>
      </c>
      <c r="R21" s="23">
        <f ca="1">SUM(S21:V21)</f>
        <v>2.121</v>
      </c>
      <c r="S21" s="53">
        <f ca="1">S22+S23+S24</f>
        <v>0</v>
      </c>
      <c r="T21" s="53">
        <f ca="1">T22+T23+T24</f>
        <v>0</v>
      </c>
      <c r="U21" s="53">
        <f ca="1">U22+U23+U24</f>
        <v>1.335</v>
      </c>
      <c r="V21" s="54">
        <f ca="1">V8-V18-V20</f>
        <v>0.78600000000000003</v>
      </c>
      <c r="W21" s="23">
        <f ca="1">SUM(X21:AA21)</f>
        <v>2.121</v>
      </c>
      <c r="X21" s="53">
        <f ca="1">X22+X23+X24</f>
        <v>0</v>
      </c>
      <c r="Y21" s="53">
        <f ca="1">Y22+Y23+Y24</f>
        <v>0</v>
      </c>
      <c r="Z21" s="53">
        <f ca="1">Z22+Z23+Z24</f>
        <v>1.335</v>
      </c>
      <c r="AA21" s="54">
        <f ca="1">AA8-AA18-AA20</f>
        <v>0.78600000000000003</v>
      </c>
      <c r="AB21" s="23">
        <f ca="1">SUM(AC21:AF21)</f>
        <v>2.121</v>
      </c>
      <c r="AC21" s="53">
        <f ca="1">AC22+AC23+AC24</f>
        <v>0</v>
      </c>
      <c r="AD21" s="53">
        <f ca="1">AD22+AD23+AD24</f>
        <v>0</v>
      </c>
      <c r="AE21" s="53">
        <f ca="1">AE22+AE23+AE24</f>
        <v>1.335</v>
      </c>
      <c r="AF21" s="54">
        <f ca="1">AF8-AF18-AF20</f>
        <v>0.78600000000000003</v>
      </c>
    </row>
    <row r="22" spans="1:32" s="1" customFormat="1" ht="31.2">
      <c r="A22" s="7" t="s">
        <v>36</v>
      </c>
      <c r="B22" s="50" t="s">
        <v>40</v>
      </c>
      <c r="C22" s="23">
        <f>SUM(D22:G22)</f>
        <v>1.5346</v>
      </c>
      <c r="D22" s="60">
        <f ca="1">'Баланс энергии'!D22/(5490/2)*1000</f>
        <v>0</v>
      </c>
      <c r="E22" s="60">
        <f ca="1">'Баланс энергии'!E22/(5490/2)*1000</f>
        <v>0</v>
      </c>
      <c r="F22" s="60">
        <f ca="1">'Баланс энергии'!F22/(5490/2)*1000</f>
        <v>0.83350000000000002</v>
      </c>
      <c r="G22" s="60">
        <f ca="1">'Баланс энергии'!G22/(5490/2)*1000</f>
        <v>0.70109999999999995</v>
      </c>
      <c r="H22" s="23">
        <f ca="1">SUM(I22:L22)</f>
        <v>2.0463</v>
      </c>
      <c r="I22" s="60">
        <f ca="1">'Баланс энергии'!I22/(5490/2)*1000</f>
        <v>0</v>
      </c>
      <c r="J22" s="60">
        <f ca="1">'Баланс энергии'!J22/(5490/2)*1000</f>
        <v>0</v>
      </c>
      <c r="K22" s="60">
        <f ca="1">'Баланс энергии'!K22/(5490/2)*1000</f>
        <v>0.98299999999999998</v>
      </c>
      <c r="L22" s="60">
        <f ca="1">'Баланс энергии'!L22/(5490/2)*1000</f>
        <v>1.0632999999999999</v>
      </c>
      <c r="M22" s="23">
        <f ca="1">SUM(N22:Q22)</f>
        <v>1.7904</v>
      </c>
      <c r="N22" s="60">
        <f ca="1">'Баланс энергии'!N22/(5490)*1000</f>
        <v>0</v>
      </c>
      <c r="O22" s="60">
        <f ca="1">'Баланс энергии'!O22/(5490)*1000</f>
        <v>0</v>
      </c>
      <c r="P22" s="60">
        <f ca="1">'Баланс энергии'!P22/(5490)*1000</f>
        <v>0.90820000000000001</v>
      </c>
      <c r="Q22" s="60">
        <f ca="1">'Баланс энергии'!Q22/(5490)*1000</f>
        <v>0.88219999999999998</v>
      </c>
      <c r="R22" s="23">
        <f ca="1">SUM(S22:V22)</f>
        <v>2.121</v>
      </c>
      <c r="S22" s="24"/>
      <c r="T22" s="24"/>
      <c r="U22" s="24">
        <f ca="1">AE22</f>
        <v>1.335</v>
      </c>
      <c r="V22" s="25">
        <f ca="1">AF22</f>
        <v>0.78600000000000003</v>
      </c>
      <c r="W22" s="23">
        <f ca="1">SUM(X22:AA22)</f>
        <v>2.121</v>
      </c>
      <c r="X22" s="24"/>
      <c r="Y22" s="24"/>
      <c r="Z22" s="24">
        <f ca="1">AE22</f>
        <v>1.335</v>
      </c>
      <c r="AA22" s="25">
        <f ca="1">AF22</f>
        <v>0.78600000000000003</v>
      </c>
      <c r="AB22" s="23">
        <f ca="1">SUM(AC22:AF22)</f>
        <v>2.121</v>
      </c>
      <c r="AC22" s="24"/>
      <c r="AD22" s="24"/>
      <c r="AE22" s="24">
        <v>1.335</v>
      </c>
      <c r="AF22" s="25">
        <v>0.78600000000000003</v>
      </c>
    </row>
    <row r="23" spans="1:32" s="1" customFormat="1" ht="15" customHeight="1">
      <c r="A23" s="7" t="s">
        <v>37</v>
      </c>
      <c r="B23" s="50" t="s">
        <v>61</v>
      </c>
      <c r="C23" s="23">
        <f>SUM(D23:G23)</f>
        <v>0</v>
      </c>
      <c r="D23" s="65"/>
      <c r="E23" s="65"/>
      <c r="F23" s="65"/>
      <c r="G23" s="66"/>
      <c r="H23" s="23">
        <f>SUM(I23:L23)</f>
        <v>0</v>
      </c>
      <c r="I23" s="65"/>
      <c r="J23" s="65"/>
      <c r="K23" s="65"/>
      <c r="L23" s="66"/>
      <c r="M23" s="23">
        <f>SUM(N23:Q23)</f>
        <v>0</v>
      </c>
      <c r="N23" s="65"/>
      <c r="O23" s="65"/>
      <c r="P23" s="65"/>
      <c r="Q23" s="66"/>
      <c r="R23" s="23">
        <f>SUM(S23:V23)</f>
        <v>0</v>
      </c>
      <c r="S23" s="65"/>
      <c r="T23" s="65"/>
      <c r="U23" s="65"/>
      <c r="V23" s="66"/>
      <c r="W23" s="23">
        <f>SUM(X23:AA23)</f>
        <v>0</v>
      </c>
      <c r="X23" s="65"/>
      <c r="Y23" s="65"/>
      <c r="Z23" s="65"/>
      <c r="AA23" s="66"/>
      <c r="AB23" s="23">
        <f>SUM(AC23:AF23)</f>
        <v>0</v>
      </c>
      <c r="AC23" s="65"/>
      <c r="AD23" s="65"/>
      <c r="AE23" s="65"/>
      <c r="AF23" s="66"/>
    </row>
    <row r="24" spans="1:32" s="1" customFormat="1" ht="36" customHeight="1" thickBot="1">
      <c r="A24" s="67" t="s">
        <v>41</v>
      </c>
      <c r="B24" s="68" t="s">
        <v>62</v>
      </c>
      <c r="C24" s="69">
        <f>SUM(D24:G24)</f>
        <v>0</v>
      </c>
      <c r="D24" s="70"/>
      <c r="E24" s="70"/>
      <c r="F24" s="70"/>
      <c r="G24" s="71"/>
      <c r="H24" s="69">
        <f>SUM(I24:L24)</f>
        <v>0</v>
      </c>
      <c r="I24" s="70"/>
      <c r="J24" s="70"/>
      <c r="K24" s="70"/>
      <c r="L24" s="71"/>
      <c r="M24" s="69">
        <f>SUM(N24:Q24)</f>
        <v>0</v>
      </c>
      <c r="N24" s="70"/>
      <c r="O24" s="70"/>
      <c r="P24" s="70"/>
      <c r="Q24" s="71"/>
      <c r="R24" s="69">
        <f>SUM(S24:V24)</f>
        <v>0</v>
      </c>
      <c r="S24" s="70"/>
      <c r="T24" s="70"/>
      <c r="U24" s="70"/>
      <c r="V24" s="71"/>
      <c r="W24" s="69">
        <f>SUM(X24:AA24)</f>
        <v>0</v>
      </c>
      <c r="X24" s="70"/>
      <c r="Y24" s="70"/>
      <c r="Z24" s="70"/>
      <c r="AA24" s="71"/>
      <c r="AB24" s="69">
        <f>SUM(AC24:AF24)</f>
        <v>0</v>
      </c>
      <c r="AC24" s="70"/>
      <c r="AD24" s="70"/>
      <c r="AE24" s="70"/>
      <c r="AF24" s="71"/>
    </row>
    <row r="25" spans="1:32" s="1" customFormat="1" ht="16.2" thickBot="1">
      <c r="A25" s="72"/>
      <c r="B25" s="73" t="s">
        <v>43</v>
      </c>
      <c r="C25" s="74"/>
      <c r="D25" s="75">
        <f>D8-D18-D20-D22-D23-D24-E11-F11-G11</f>
        <v>0</v>
      </c>
      <c r="E25" s="75">
        <f>E8-E18-E20-E22-E23-E24-F12-G12</f>
        <v>0</v>
      </c>
      <c r="F25" s="75">
        <f>F8-F18-F20-F22-F23-F24-G13</f>
        <v>0</v>
      </c>
      <c r="G25" s="76">
        <f>G8-G18-G20-G22-G23-G24</f>
        <v>8.0000000000000004E-4</v>
      </c>
      <c r="H25" s="74"/>
      <c r="I25" s="75">
        <f>I8-I18-I20-I22-I23-I24-J11-K11-L11</f>
        <v>0</v>
      </c>
      <c r="J25" s="75">
        <f>J8-J18-J20-J22-J23-J24-K12-L12</f>
        <v>0</v>
      </c>
      <c r="K25" s="75">
        <f>K8-K18-K20-K22-K23-K24-L13</f>
        <v>0</v>
      </c>
      <c r="L25" s="76">
        <f>L8-L18-L20-L22-L23-L24</f>
        <v>1E-4</v>
      </c>
      <c r="M25" s="74"/>
      <c r="N25" s="75">
        <f>N8-N18-N20-N22-N23-N24-O11-P11-Q11</f>
        <v>0</v>
      </c>
      <c r="O25" s="75">
        <f>O8-O18-O20-O22-O23-O24-P12-Q12</f>
        <v>0</v>
      </c>
      <c r="P25" s="75">
        <f>P8-P18-P20-P22-P23-P24-Q13</f>
        <v>0</v>
      </c>
      <c r="Q25" s="76">
        <f>Q8-Q18-Q20-Q22-Q23-Q24</f>
        <v>0</v>
      </c>
      <c r="R25" s="74"/>
      <c r="S25" s="75">
        <f>S8-S18-S20-S22-S23-S24-T11-U11-V11</f>
        <v>0</v>
      </c>
      <c r="T25" s="75">
        <f>T8-T18-T20-T22-T23-T24-U12-V12</f>
        <v>0</v>
      </c>
      <c r="U25" s="75">
        <f>U8-U18-U20-U22-U23-U24-V13</f>
        <v>0</v>
      </c>
      <c r="V25" s="76">
        <f>V8-V18-V20-V22-V23-V24</f>
        <v>0</v>
      </c>
      <c r="W25" s="74"/>
      <c r="X25" s="75">
        <f>X8-X18-X20-X22-X23-X24-Y11-Z11-AA11</f>
        <v>0</v>
      </c>
      <c r="Y25" s="75">
        <f>Y8-Y18-Y20-Y22-Y23-Y24-Z12-AA12</f>
        <v>0</v>
      </c>
      <c r="Z25" s="75">
        <f>Z8-Z18-Z20-Z22-Z23-Z24-AA13</f>
        <v>0</v>
      </c>
      <c r="AA25" s="76">
        <f>AA8-AA18-AA20-AA22-AA23-AA24</f>
        <v>0</v>
      </c>
      <c r="AB25" s="74"/>
      <c r="AC25" s="75">
        <f>AC8-AC18-AC20-AC22-AC23-AC24-AD11-AE11-AF11</f>
        <v>0</v>
      </c>
      <c r="AD25" s="75">
        <f>AD8-AD18-AD20-AD22-AD23-AD24-AE12-AF12</f>
        <v>0</v>
      </c>
      <c r="AE25" s="75">
        <f>AE8-AE18-AE20-AE22-AE23-AE24-AF13</f>
        <v>0</v>
      </c>
      <c r="AF25" s="76">
        <f>AF8-AF18-AF20-AF22-AF23-AF24</f>
        <v>0</v>
      </c>
    </row>
    <row r="26" spans="1:32" s="1" customFormat="1" ht="15.6">
      <c r="B26" s="77"/>
    </row>
    <row r="27" spans="1:32" s="1" customFormat="1" ht="15.6">
      <c r="B27" s="1" t="s">
        <v>29</v>
      </c>
    </row>
    <row r="28" spans="1:32" ht="15.6">
      <c r="A28" s="1"/>
      <c r="B28" s="1"/>
      <c r="C28" s="1"/>
      <c r="D28" s="1"/>
      <c r="E28" s="1"/>
      <c r="F28" s="1"/>
      <c r="G28" s="1"/>
      <c r="H28" s="1"/>
      <c r="I28" s="1"/>
      <c r="U28" s="104"/>
    </row>
    <row r="29" spans="1:32" ht="16.2" thickBot="1">
      <c r="A29" s="1"/>
      <c r="B29" s="4" t="s">
        <v>65</v>
      </c>
      <c r="C29" s="1"/>
      <c r="D29" s="1"/>
      <c r="E29" s="1"/>
      <c r="F29" s="1"/>
      <c r="G29" s="1"/>
      <c r="H29" s="1"/>
      <c r="I29" s="1"/>
    </row>
    <row r="30" spans="1:32" ht="31.2">
      <c r="A30" s="5" t="s">
        <v>7</v>
      </c>
      <c r="B30" s="6" t="s">
        <v>63</v>
      </c>
      <c r="C30" s="39" t="s">
        <v>2</v>
      </c>
      <c r="D30" s="39" t="s">
        <v>9</v>
      </c>
      <c r="E30" s="39" t="s">
        <v>10</v>
      </c>
      <c r="F30" s="39" t="s">
        <v>11</v>
      </c>
      <c r="G30" s="40" t="s">
        <v>12</v>
      </c>
      <c r="H30" s="39" t="s">
        <v>2</v>
      </c>
      <c r="I30" s="39" t="s">
        <v>9</v>
      </c>
      <c r="J30" s="39" t="s">
        <v>10</v>
      </c>
      <c r="K30" s="39" t="s">
        <v>11</v>
      </c>
      <c r="L30" s="40" t="s">
        <v>12</v>
      </c>
      <c r="M30" s="39" t="s">
        <v>2</v>
      </c>
      <c r="N30" s="39" t="s">
        <v>9</v>
      </c>
      <c r="O30" s="39" t="s">
        <v>10</v>
      </c>
      <c r="P30" s="39" t="s">
        <v>11</v>
      </c>
      <c r="Q30" s="40" t="s">
        <v>12</v>
      </c>
      <c r="R30" s="39" t="s">
        <v>2</v>
      </c>
      <c r="S30" s="39" t="s">
        <v>9</v>
      </c>
      <c r="T30" s="39" t="s">
        <v>10</v>
      </c>
      <c r="U30" s="39" t="s">
        <v>11</v>
      </c>
      <c r="V30" s="40" t="s">
        <v>12</v>
      </c>
      <c r="W30" s="39" t="s">
        <v>2</v>
      </c>
      <c r="X30" s="39" t="s">
        <v>9</v>
      </c>
      <c r="Y30" s="39" t="s">
        <v>10</v>
      </c>
      <c r="Z30" s="39" t="s">
        <v>11</v>
      </c>
      <c r="AA30" s="40" t="s">
        <v>12</v>
      </c>
      <c r="AB30" s="39" t="s">
        <v>2</v>
      </c>
      <c r="AC30" s="39" t="s">
        <v>9</v>
      </c>
      <c r="AD30" s="39" t="s">
        <v>10</v>
      </c>
      <c r="AE30" s="39" t="s">
        <v>11</v>
      </c>
      <c r="AF30" s="40" t="s">
        <v>12</v>
      </c>
    </row>
    <row r="31" spans="1:32" ht="15.6">
      <c r="A31" s="7">
        <v>1</v>
      </c>
      <c r="B31" s="8"/>
      <c r="C31" s="14">
        <f>SUM(D31:G31)</f>
        <v>0</v>
      </c>
      <c r="D31" s="15"/>
      <c r="E31" s="15"/>
      <c r="F31" s="15"/>
      <c r="G31" s="16"/>
      <c r="H31" s="27">
        <f>SUM(I31:L31)</f>
        <v>0</v>
      </c>
      <c r="I31" s="15"/>
      <c r="J31" s="15"/>
      <c r="K31" s="15"/>
      <c r="L31" s="16"/>
      <c r="M31" s="27">
        <f>SUM(N31:Q31)</f>
        <v>0</v>
      </c>
      <c r="N31" s="15"/>
      <c r="O31" s="15"/>
      <c r="P31" s="15"/>
      <c r="Q31" s="16"/>
      <c r="R31" s="27">
        <f>SUM(S31:V31)</f>
        <v>0</v>
      </c>
      <c r="S31" s="15"/>
      <c r="T31" s="15"/>
      <c r="U31" s="15"/>
      <c r="V31" s="16"/>
      <c r="W31" s="27">
        <f>SUM(X31:AA31)</f>
        <v>0</v>
      </c>
      <c r="X31" s="15"/>
      <c r="Y31" s="15"/>
      <c r="Z31" s="15"/>
      <c r="AA31" s="16"/>
      <c r="AB31" s="27">
        <f>SUM(AC31:AF31)</f>
        <v>0</v>
      </c>
      <c r="AC31" s="15"/>
      <c r="AD31" s="15"/>
      <c r="AE31" s="15"/>
      <c r="AF31" s="16"/>
    </row>
    <row r="32" spans="1:32" ht="15.6">
      <c r="A32" s="7">
        <v>2</v>
      </c>
      <c r="B32" s="8"/>
      <c r="C32" s="14">
        <f>SUM(D32:G32)</f>
        <v>0</v>
      </c>
      <c r="D32" s="15"/>
      <c r="E32" s="15"/>
      <c r="F32" s="15"/>
      <c r="G32" s="16"/>
      <c r="H32" s="27">
        <f>SUM(I32:L32)</f>
        <v>0</v>
      </c>
      <c r="I32" s="15"/>
      <c r="J32" s="15"/>
      <c r="K32" s="15"/>
      <c r="L32" s="16"/>
      <c r="M32" s="27">
        <f>SUM(N32:Q32)</f>
        <v>0</v>
      </c>
      <c r="N32" s="15"/>
      <c r="O32" s="15"/>
      <c r="P32" s="15"/>
      <c r="Q32" s="16"/>
      <c r="R32" s="27">
        <f>SUM(S32:V32)</f>
        <v>0</v>
      </c>
      <c r="S32" s="15"/>
      <c r="T32" s="15"/>
      <c r="U32" s="60"/>
      <c r="V32" s="16"/>
      <c r="W32" s="27">
        <f>SUM(X32:AA32)</f>
        <v>0</v>
      </c>
      <c r="X32" s="60"/>
      <c r="Y32" s="15"/>
      <c r="Z32" s="60"/>
      <c r="AA32" s="16"/>
      <c r="AB32" s="27">
        <f>SUM(AC32:AF32)</f>
        <v>0</v>
      </c>
      <c r="AC32" s="15"/>
      <c r="AD32" s="15"/>
      <c r="AE32" s="60"/>
      <c r="AF32" s="16"/>
    </row>
    <row r="33" spans="1:32" ht="15.6">
      <c r="A33" s="7"/>
      <c r="B33" s="8"/>
      <c r="C33" s="14">
        <f>SUM(D33:G33)</f>
        <v>0</v>
      </c>
      <c r="D33" s="15"/>
      <c r="E33" s="15"/>
      <c r="F33" s="15"/>
      <c r="G33" s="16"/>
      <c r="H33" s="27">
        <f>SUM(I33:L33)</f>
        <v>0</v>
      </c>
      <c r="I33" s="15"/>
      <c r="J33" s="15"/>
      <c r="K33" s="15"/>
      <c r="L33" s="16"/>
      <c r="M33" s="27">
        <f>SUM(N33:Q33)</f>
        <v>0</v>
      </c>
      <c r="N33" s="15"/>
      <c r="O33" s="15"/>
      <c r="P33" s="15"/>
      <c r="Q33" s="16"/>
      <c r="R33" s="27">
        <f>SUM(S33:V33)</f>
        <v>0</v>
      </c>
      <c r="S33" s="15"/>
      <c r="T33" s="15"/>
      <c r="U33" s="15"/>
      <c r="V33" s="16"/>
      <c r="W33" s="27">
        <f>SUM(X33:AA33)</f>
        <v>0</v>
      </c>
      <c r="X33" s="15"/>
      <c r="Y33" s="15"/>
      <c r="Z33" s="15"/>
      <c r="AA33" s="16"/>
      <c r="AB33" s="27">
        <f>SUM(AC33:AF33)</f>
        <v>0</v>
      </c>
      <c r="AC33" s="15"/>
      <c r="AD33" s="15"/>
      <c r="AE33" s="15"/>
      <c r="AF33" s="16"/>
    </row>
    <row r="34" spans="1:32" ht="16.2" thickBot="1">
      <c r="A34" s="101"/>
      <c r="B34" s="57" t="s">
        <v>44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102"/>
    </row>
    <row r="35" spans="1:32" ht="16.2" thickBot="1">
      <c r="A35" s="9"/>
      <c r="B35" s="10" t="s">
        <v>8</v>
      </c>
      <c r="C35" s="17">
        <f t="shared" ref="C35:AF35" si="0">SUM(C31:C33)</f>
        <v>0</v>
      </c>
      <c r="D35" s="17">
        <f t="shared" si="0"/>
        <v>0</v>
      </c>
      <c r="E35" s="17">
        <f t="shared" si="0"/>
        <v>0</v>
      </c>
      <c r="F35" s="17">
        <f t="shared" si="0"/>
        <v>0</v>
      </c>
      <c r="G35" s="18">
        <f t="shared" si="0"/>
        <v>0</v>
      </c>
      <c r="H35" s="28">
        <f t="shared" si="0"/>
        <v>0</v>
      </c>
      <c r="I35" s="28">
        <f t="shared" si="0"/>
        <v>0</v>
      </c>
      <c r="J35" s="28">
        <f t="shared" si="0"/>
        <v>0</v>
      </c>
      <c r="K35" s="28">
        <f t="shared" si="0"/>
        <v>0</v>
      </c>
      <c r="L35" s="29">
        <f t="shared" si="0"/>
        <v>0</v>
      </c>
      <c r="M35" s="28">
        <f t="shared" si="0"/>
        <v>0</v>
      </c>
      <c r="N35" s="28">
        <f t="shared" si="0"/>
        <v>0</v>
      </c>
      <c r="O35" s="28">
        <f t="shared" si="0"/>
        <v>0</v>
      </c>
      <c r="P35" s="28">
        <f t="shared" si="0"/>
        <v>0</v>
      </c>
      <c r="Q35" s="29">
        <f t="shared" si="0"/>
        <v>0</v>
      </c>
      <c r="R35" s="28">
        <f t="shared" si="0"/>
        <v>0</v>
      </c>
      <c r="S35" s="28">
        <f t="shared" si="0"/>
        <v>0</v>
      </c>
      <c r="T35" s="28">
        <f t="shared" si="0"/>
        <v>0</v>
      </c>
      <c r="U35" s="28">
        <f t="shared" si="0"/>
        <v>0</v>
      </c>
      <c r="V35" s="29">
        <f t="shared" si="0"/>
        <v>0</v>
      </c>
      <c r="W35" s="28">
        <f t="shared" si="0"/>
        <v>0</v>
      </c>
      <c r="X35" s="28">
        <f t="shared" si="0"/>
        <v>0</v>
      </c>
      <c r="Y35" s="28">
        <f t="shared" si="0"/>
        <v>0</v>
      </c>
      <c r="Z35" s="28">
        <f t="shared" si="0"/>
        <v>0</v>
      </c>
      <c r="AA35" s="29">
        <f t="shared" si="0"/>
        <v>0</v>
      </c>
      <c r="AB35" s="28">
        <f t="shared" si="0"/>
        <v>0</v>
      </c>
      <c r="AC35" s="28">
        <f t="shared" si="0"/>
        <v>0</v>
      </c>
      <c r="AD35" s="28">
        <f t="shared" si="0"/>
        <v>0</v>
      </c>
      <c r="AE35" s="28">
        <f t="shared" si="0"/>
        <v>0</v>
      </c>
      <c r="AF35" s="29">
        <f t="shared" si="0"/>
        <v>0</v>
      </c>
    </row>
    <row r="36" spans="1:32">
      <c r="H36" s="78"/>
      <c r="I36" s="78"/>
    </row>
    <row r="37" spans="1:32" ht="16.2" thickBot="1">
      <c r="B37" s="4" t="s">
        <v>66</v>
      </c>
      <c r="H37" s="78"/>
      <c r="I37" s="78"/>
    </row>
    <row r="38" spans="1:32" ht="31.2">
      <c r="A38" s="5" t="s">
        <v>7</v>
      </c>
      <c r="B38" s="6" t="s">
        <v>63</v>
      </c>
      <c r="C38" s="39" t="s">
        <v>2</v>
      </c>
      <c r="D38" s="39" t="s">
        <v>9</v>
      </c>
      <c r="E38" s="39" t="s">
        <v>10</v>
      </c>
      <c r="F38" s="39" t="s">
        <v>11</v>
      </c>
      <c r="G38" s="40" t="s">
        <v>12</v>
      </c>
      <c r="H38" s="39" t="s">
        <v>2</v>
      </c>
      <c r="I38" s="39" t="s">
        <v>9</v>
      </c>
      <c r="J38" s="39" t="s">
        <v>10</v>
      </c>
      <c r="K38" s="39" t="s">
        <v>11</v>
      </c>
      <c r="L38" s="40" t="s">
        <v>12</v>
      </c>
      <c r="M38" s="39" t="s">
        <v>2</v>
      </c>
      <c r="N38" s="39" t="s">
        <v>9</v>
      </c>
      <c r="O38" s="39" t="s">
        <v>10</v>
      </c>
      <c r="P38" s="39" t="s">
        <v>11</v>
      </c>
      <c r="Q38" s="40" t="s">
        <v>12</v>
      </c>
      <c r="R38" s="39" t="s">
        <v>2</v>
      </c>
      <c r="S38" s="39" t="s">
        <v>9</v>
      </c>
      <c r="T38" s="39" t="s">
        <v>10</v>
      </c>
      <c r="U38" s="39" t="s">
        <v>11</v>
      </c>
      <c r="V38" s="40" t="s">
        <v>12</v>
      </c>
      <c r="W38" s="39" t="s">
        <v>2</v>
      </c>
      <c r="X38" s="39" t="s">
        <v>9</v>
      </c>
      <c r="Y38" s="39" t="s">
        <v>10</v>
      </c>
      <c r="Z38" s="39" t="s">
        <v>11</v>
      </c>
      <c r="AA38" s="40" t="s">
        <v>12</v>
      </c>
      <c r="AB38" s="39" t="s">
        <v>2</v>
      </c>
      <c r="AC38" s="39" t="s">
        <v>9</v>
      </c>
      <c r="AD38" s="39" t="s">
        <v>10</v>
      </c>
      <c r="AE38" s="39" t="s">
        <v>11</v>
      </c>
      <c r="AF38" s="40" t="s">
        <v>12</v>
      </c>
    </row>
    <row r="39" spans="1:32" ht="15.6">
      <c r="A39" s="7"/>
      <c r="B39" s="79"/>
      <c r="C39" s="14">
        <f>SUM(D39:G39)</f>
        <v>0</v>
      </c>
      <c r="D39" s="15"/>
      <c r="E39" s="15"/>
      <c r="F39" s="15"/>
      <c r="G39" s="16"/>
      <c r="H39" s="27">
        <f>SUM(I39:L39)</f>
        <v>0</v>
      </c>
      <c r="I39" s="15"/>
      <c r="J39" s="15"/>
      <c r="K39" s="15"/>
      <c r="L39" s="16"/>
      <c r="M39" s="27">
        <f>SUM(N39:Q39)</f>
        <v>0</v>
      </c>
      <c r="N39" s="15"/>
      <c r="O39" s="15"/>
      <c r="P39" s="15"/>
      <c r="Q39" s="16"/>
      <c r="R39" s="27">
        <f>SUM(S39:V39)</f>
        <v>0</v>
      </c>
      <c r="S39" s="15"/>
      <c r="T39" s="15"/>
      <c r="U39" s="15"/>
      <c r="V39" s="16"/>
      <c r="W39" s="27">
        <f>SUM(X39:AA39)</f>
        <v>0</v>
      </c>
      <c r="X39" s="15"/>
      <c r="Y39" s="15"/>
      <c r="Z39" s="15"/>
      <c r="AA39" s="16"/>
      <c r="AB39" s="27">
        <f>SUM(AC39:AF39)</f>
        <v>0</v>
      </c>
      <c r="AC39" s="15"/>
      <c r="AD39" s="15"/>
      <c r="AE39" s="15"/>
      <c r="AF39" s="16"/>
    </row>
    <row r="40" spans="1:32" ht="15.6">
      <c r="A40" s="80"/>
      <c r="B40" s="81"/>
      <c r="C40" s="14">
        <f>SUM(D40:G40)</f>
        <v>0</v>
      </c>
      <c r="D40" s="15"/>
      <c r="E40" s="15"/>
      <c r="F40" s="15"/>
      <c r="G40" s="16"/>
      <c r="H40" s="27">
        <f>SUM(I40:L40)</f>
        <v>0</v>
      </c>
      <c r="I40" s="15"/>
      <c r="J40" s="15"/>
      <c r="K40" s="15"/>
      <c r="L40" s="16"/>
      <c r="M40" s="27">
        <f>SUM(N40:Q40)</f>
        <v>0</v>
      </c>
      <c r="N40" s="15"/>
      <c r="O40" s="15"/>
      <c r="P40" s="15"/>
      <c r="Q40" s="16"/>
      <c r="R40" s="27">
        <f>SUM(S40:V40)</f>
        <v>0</v>
      </c>
      <c r="S40" s="15"/>
      <c r="T40" s="15"/>
      <c r="U40" s="15"/>
      <c r="V40" s="16"/>
      <c r="W40" s="27">
        <f>SUM(X40:AA40)</f>
        <v>0</v>
      </c>
      <c r="X40" s="15"/>
      <c r="Y40" s="15"/>
      <c r="Z40" s="15"/>
      <c r="AA40" s="16"/>
      <c r="AB40" s="27">
        <f>SUM(AC40:AF40)</f>
        <v>0</v>
      </c>
      <c r="AC40" s="15"/>
      <c r="AD40" s="15"/>
      <c r="AE40" s="15"/>
      <c r="AF40" s="16"/>
    </row>
    <row r="41" spans="1:32" ht="15.6">
      <c r="A41" s="80"/>
      <c r="B41" s="81"/>
      <c r="C41" s="14">
        <f>SUM(D41:G41)</f>
        <v>0</v>
      </c>
      <c r="D41" s="15"/>
      <c r="E41" s="15"/>
      <c r="F41" s="15"/>
      <c r="G41" s="16"/>
      <c r="H41" s="27">
        <f>SUM(I41:L41)</f>
        <v>0</v>
      </c>
      <c r="I41" s="15"/>
      <c r="J41" s="15"/>
      <c r="K41" s="15"/>
      <c r="L41" s="16"/>
      <c r="M41" s="27">
        <f>SUM(N41:Q41)</f>
        <v>0</v>
      </c>
      <c r="N41" s="15"/>
      <c r="O41" s="15"/>
      <c r="P41" s="15"/>
      <c r="Q41" s="16"/>
      <c r="R41" s="27">
        <f>SUM(S41:V41)</f>
        <v>0</v>
      </c>
      <c r="S41" s="15"/>
      <c r="T41" s="15"/>
      <c r="U41" s="15"/>
      <c r="V41" s="16"/>
      <c r="W41" s="27">
        <f>SUM(X41:AA41)</f>
        <v>0</v>
      </c>
      <c r="X41" s="15"/>
      <c r="Y41" s="15"/>
      <c r="Z41" s="15"/>
      <c r="AA41" s="16"/>
      <c r="AB41" s="27">
        <f>SUM(AC41:AF41)</f>
        <v>0</v>
      </c>
      <c r="AC41" s="15"/>
      <c r="AD41" s="15"/>
      <c r="AE41" s="15"/>
      <c r="AF41" s="16"/>
    </row>
    <row r="42" spans="1:32" ht="16.2" thickBot="1">
      <c r="A42" s="103"/>
      <c r="B42" s="57" t="s">
        <v>44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102"/>
    </row>
    <row r="43" spans="1:32" ht="16.2" thickBot="1">
      <c r="A43" s="9"/>
      <c r="B43" s="10" t="s">
        <v>8</v>
      </c>
      <c r="C43" s="21">
        <f t="shared" ref="C43:AF43" si="1">SUM(C39:C41)</f>
        <v>0</v>
      </c>
      <c r="D43" s="21">
        <f t="shared" si="1"/>
        <v>0</v>
      </c>
      <c r="E43" s="21">
        <f t="shared" si="1"/>
        <v>0</v>
      </c>
      <c r="F43" s="21">
        <f t="shared" si="1"/>
        <v>0</v>
      </c>
      <c r="G43" s="22">
        <f t="shared" si="1"/>
        <v>0</v>
      </c>
      <c r="H43" s="32">
        <f t="shared" si="1"/>
        <v>0</v>
      </c>
      <c r="I43" s="32">
        <f t="shared" si="1"/>
        <v>0</v>
      </c>
      <c r="J43" s="32">
        <f t="shared" si="1"/>
        <v>0</v>
      </c>
      <c r="K43" s="32">
        <f t="shared" si="1"/>
        <v>0</v>
      </c>
      <c r="L43" s="33">
        <f t="shared" si="1"/>
        <v>0</v>
      </c>
      <c r="M43" s="32">
        <f t="shared" si="1"/>
        <v>0</v>
      </c>
      <c r="N43" s="32">
        <f t="shared" si="1"/>
        <v>0</v>
      </c>
      <c r="O43" s="32">
        <f t="shared" si="1"/>
        <v>0</v>
      </c>
      <c r="P43" s="32">
        <f t="shared" si="1"/>
        <v>0</v>
      </c>
      <c r="Q43" s="33">
        <f t="shared" si="1"/>
        <v>0</v>
      </c>
      <c r="R43" s="32">
        <f t="shared" si="1"/>
        <v>0</v>
      </c>
      <c r="S43" s="32">
        <f t="shared" si="1"/>
        <v>0</v>
      </c>
      <c r="T43" s="32">
        <f t="shared" si="1"/>
        <v>0</v>
      </c>
      <c r="U43" s="32">
        <f t="shared" si="1"/>
        <v>0</v>
      </c>
      <c r="V43" s="33">
        <f t="shared" si="1"/>
        <v>0</v>
      </c>
      <c r="W43" s="32">
        <f t="shared" si="1"/>
        <v>0</v>
      </c>
      <c r="X43" s="32">
        <f t="shared" si="1"/>
        <v>0</v>
      </c>
      <c r="Y43" s="32">
        <f t="shared" si="1"/>
        <v>0</v>
      </c>
      <c r="Z43" s="32">
        <f t="shared" si="1"/>
        <v>0</v>
      </c>
      <c r="AA43" s="33">
        <f t="shared" si="1"/>
        <v>0</v>
      </c>
      <c r="AB43" s="32">
        <f t="shared" si="1"/>
        <v>0</v>
      </c>
      <c r="AC43" s="32">
        <f t="shared" si="1"/>
        <v>0</v>
      </c>
      <c r="AD43" s="32">
        <f t="shared" si="1"/>
        <v>0</v>
      </c>
      <c r="AE43" s="32">
        <f t="shared" si="1"/>
        <v>0</v>
      </c>
      <c r="AF43" s="33">
        <f t="shared" si="1"/>
        <v>0</v>
      </c>
    </row>
    <row r="44" spans="1:32">
      <c r="H44" s="78"/>
      <c r="I44" s="78"/>
    </row>
    <row r="45" spans="1:32" ht="16.2" thickBot="1">
      <c r="B45" s="4" t="s">
        <v>67</v>
      </c>
      <c r="H45" s="78"/>
      <c r="I45" s="78"/>
    </row>
    <row r="46" spans="1:32" ht="31.2">
      <c r="A46" s="5" t="s">
        <v>7</v>
      </c>
      <c r="B46" s="6" t="s">
        <v>64</v>
      </c>
      <c r="C46" s="39" t="s">
        <v>2</v>
      </c>
      <c r="D46" s="39" t="s">
        <v>9</v>
      </c>
      <c r="E46" s="39" t="s">
        <v>10</v>
      </c>
      <c r="F46" s="39" t="s">
        <v>11</v>
      </c>
      <c r="G46" s="40" t="s">
        <v>12</v>
      </c>
      <c r="H46" s="39" t="s">
        <v>2</v>
      </c>
      <c r="I46" s="39" t="s">
        <v>9</v>
      </c>
      <c r="J46" s="39" t="s">
        <v>10</v>
      </c>
      <c r="K46" s="39" t="s">
        <v>11</v>
      </c>
      <c r="L46" s="40" t="s">
        <v>12</v>
      </c>
      <c r="M46" s="39" t="s">
        <v>2</v>
      </c>
      <c r="N46" s="39" t="s">
        <v>9</v>
      </c>
      <c r="O46" s="39" t="s">
        <v>10</v>
      </c>
      <c r="P46" s="39" t="s">
        <v>11</v>
      </c>
      <c r="Q46" s="40" t="s">
        <v>12</v>
      </c>
      <c r="R46" s="39" t="s">
        <v>2</v>
      </c>
      <c r="S46" s="39" t="s">
        <v>9</v>
      </c>
      <c r="T46" s="39" t="s">
        <v>10</v>
      </c>
      <c r="U46" s="39" t="s">
        <v>11</v>
      </c>
      <c r="V46" s="40" t="s">
        <v>12</v>
      </c>
      <c r="W46" s="39" t="s">
        <v>2</v>
      </c>
      <c r="X46" s="39" t="s">
        <v>9</v>
      </c>
      <c r="Y46" s="39" t="s">
        <v>10</v>
      </c>
      <c r="Z46" s="39" t="s">
        <v>11</v>
      </c>
      <c r="AA46" s="40" t="s">
        <v>12</v>
      </c>
      <c r="AB46" s="39" t="s">
        <v>2</v>
      </c>
      <c r="AC46" s="39" t="s">
        <v>9</v>
      </c>
      <c r="AD46" s="39" t="s">
        <v>10</v>
      </c>
      <c r="AE46" s="39" t="s">
        <v>11</v>
      </c>
      <c r="AF46" s="40" t="s">
        <v>12</v>
      </c>
    </row>
    <row r="47" spans="1:32" ht="15.6">
      <c r="A47" s="7">
        <v>1</v>
      </c>
      <c r="B47" s="8"/>
      <c r="C47" s="14">
        <f>SUM(D47:G47)</f>
        <v>0</v>
      </c>
      <c r="D47" s="15"/>
      <c r="E47" s="15"/>
      <c r="F47" s="15"/>
      <c r="G47" s="16"/>
      <c r="H47" s="27">
        <f>SUM(I47:L47)</f>
        <v>0</v>
      </c>
      <c r="I47" s="15"/>
      <c r="J47" s="15"/>
      <c r="K47" s="15"/>
      <c r="L47" s="16"/>
      <c r="M47" s="27">
        <f>SUM(N47:Q47)</f>
        <v>0</v>
      </c>
      <c r="N47" s="15"/>
      <c r="O47" s="15"/>
      <c r="P47" s="15"/>
      <c r="Q47" s="16"/>
      <c r="R47" s="27">
        <f>SUM(S47:V47)</f>
        <v>0</v>
      </c>
      <c r="S47" s="15"/>
      <c r="T47" s="15"/>
      <c r="U47" s="15"/>
      <c r="V47" s="16"/>
      <c r="W47" s="27">
        <f>SUM(X47:AA47)</f>
        <v>0</v>
      </c>
      <c r="X47" s="15"/>
      <c r="Y47" s="15"/>
      <c r="Z47" s="15"/>
      <c r="AA47" s="16"/>
      <c r="AB47" s="27">
        <f>SUM(AC47:AF47)</f>
        <v>0</v>
      </c>
      <c r="AC47" s="15"/>
      <c r="AD47" s="15"/>
      <c r="AE47" s="15"/>
      <c r="AF47" s="16"/>
    </row>
    <row r="48" spans="1:32" ht="15.6">
      <c r="A48" s="7">
        <v>2</v>
      </c>
      <c r="B48" s="8"/>
      <c r="C48" s="14">
        <f>SUM(D48:G48)</f>
        <v>0</v>
      </c>
      <c r="D48" s="15"/>
      <c r="E48" s="15"/>
      <c r="F48" s="15"/>
      <c r="G48" s="16"/>
      <c r="H48" s="27">
        <f>SUM(I48:L48)</f>
        <v>0</v>
      </c>
      <c r="I48" s="15"/>
      <c r="J48" s="15"/>
      <c r="K48" s="15"/>
      <c r="L48" s="16"/>
      <c r="M48" s="27">
        <f>SUM(N48:Q48)</f>
        <v>0</v>
      </c>
      <c r="N48" s="15"/>
      <c r="O48" s="15"/>
      <c r="P48" s="15"/>
      <c r="Q48" s="16"/>
      <c r="R48" s="27">
        <f>SUM(S48:V48)</f>
        <v>0</v>
      </c>
      <c r="S48" s="15"/>
      <c r="T48" s="15"/>
      <c r="U48" s="15"/>
      <c r="V48" s="16"/>
      <c r="W48" s="27">
        <f>SUM(X48:AA48)</f>
        <v>0</v>
      </c>
      <c r="X48" s="15"/>
      <c r="Y48" s="15"/>
      <c r="Z48" s="15"/>
      <c r="AA48" s="16"/>
      <c r="AB48" s="27">
        <f>SUM(AC48:AF48)</f>
        <v>0</v>
      </c>
      <c r="AC48" s="15"/>
      <c r="AD48" s="15"/>
      <c r="AE48" s="15"/>
      <c r="AF48" s="16"/>
    </row>
    <row r="49" spans="1:32" ht="15.6">
      <c r="A49" s="7"/>
      <c r="B49" s="8"/>
      <c r="C49" s="14">
        <f>SUM(D49:G49)</f>
        <v>0</v>
      </c>
      <c r="D49" s="15"/>
      <c r="E49" s="15"/>
      <c r="F49" s="15"/>
      <c r="G49" s="16"/>
      <c r="H49" s="27">
        <f>SUM(I49:L49)</f>
        <v>0</v>
      </c>
      <c r="I49" s="15"/>
      <c r="J49" s="15"/>
      <c r="K49" s="15"/>
      <c r="L49" s="16"/>
      <c r="M49" s="27">
        <f>SUM(N49:Q49)</f>
        <v>0</v>
      </c>
      <c r="N49" s="15"/>
      <c r="O49" s="15"/>
      <c r="P49" s="15"/>
      <c r="Q49" s="16"/>
      <c r="R49" s="27">
        <f>SUM(S49:V49)</f>
        <v>0</v>
      </c>
      <c r="S49" s="15"/>
      <c r="T49" s="15"/>
      <c r="U49" s="15"/>
      <c r="V49" s="16"/>
      <c r="W49" s="27">
        <f>SUM(X49:AA49)</f>
        <v>0</v>
      </c>
      <c r="X49" s="15"/>
      <c r="Y49" s="15"/>
      <c r="Z49" s="15"/>
      <c r="AA49" s="16"/>
      <c r="AB49" s="27">
        <f>SUM(AC49:AF49)</f>
        <v>0</v>
      </c>
      <c r="AC49" s="15"/>
      <c r="AD49" s="15"/>
      <c r="AE49" s="15"/>
      <c r="AF49" s="16"/>
    </row>
    <row r="50" spans="1:32" ht="16.2" thickBot="1">
      <c r="A50" s="101"/>
      <c r="B50" s="57" t="s">
        <v>44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102"/>
    </row>
    <row r="51" spans="1:32" ht="16.2" thickBot="1">
      <c r="A51" s="9"/>
      <c r="B51" s="10" t="s">
        <v>8</v>
      </c>
      <c r="C51" s="21">
        <f t="shared" ref="C51:AF51" si="2">SUM(C47:C49)</f>
        <v>0</v>
      </c>
      <c r="D51" s="21">
        <f t="shared" si="2"/>
        <v>0</v>
      </c>
      <c r="E51" s="21">
        <f t="shared" si="2"/>
        <v>0</v>
      </c>
      <c r="F51" s="21">
        <f t="shared" si="2"/>
        <v>0</v>
      </c>
      <c r="G51" s="22">
        <f t="shared" si="2"/>
        <v>0</v>
      </c>
      <c r="H51" s="32">
        <f t="shared" si="2"/>
        <v>0</v>
      </c>
      <c r="I51" s="32">
        <f t="shared" si="2"/>
        <v>0</v>
      </c>
      <c r="J51" s="32">
        <f t="shared" si="2"/>
        <v>0</v>
      </c>
      <c r="K51" s="32">
        <f t="shared" si="2"/>
        <v>0</v>
      </c>
      <c r="L51" s="33">
        <f t="shared" si="2"/>
        <v>0</v>
      </c>
      <c r="M51" s="32">
        <f t="shared" si="2"/>
        <v>0</v>
      </c>
      <c r="N51" s="32">
        <f t="shared" si="2"/>
        <v>0</v>
      </c>
      <c r="O51" s="32">
        <f t="shared" si="2"/>
        <v>0</v>
      </c>
      <c r="P51" s="32">
        <f t="shared" si="2"/>
        <v>0</v>
      </c>
      <c r="Q51" s="33">
        <f t="shared" si="2"/>
        <v>0</v>
      </c>
      <c r="R51" s="32">
        <f t="shared" si="2"/>
        <v>0</v>
      </c>
      <c r="S51" s="32">
        <f t="shared" si="2"/>
        <v>0</v>
      </c>
      <c r="T51" s="32">
        <f t="shared" si="2"/>
        <v>0</v>
      </c>
      <c r="U51" s="32">
        <f t="shared" si="2"/>
        <v>0</v>
      </c>
      <c r="V51" s="33">
        <f t="shared" si="2"/>
        <v>0</v>
      </c>
      <c r="W51" s="32">
        <f t="shared" si="2"/>
        <v>0</v>
      </c>
      <c r="X51" s="32">
        <f t="shared" si="2"/>
        <v>0</v>
      </c>
      <c r="Y51" s="32">
        <f t="shared" si="2"/>
        <v>0</v>
      </c>
      <c r="Z51" s="32">
        <f t="shared" si="2"/>
        <v>0</v>
      </c>
      <c r="AA51" s="33">
        <f t="shared" si="2"/>
        <v>0</v>
      </c>
      <c r="AB51" s="32">
        <f t="shared" si="2"/>
        <v>0</v>
      </c>
      <c r="AC51" s="32">
        <f t="shared" si="2"/>
        <v>0</v>
      </c>
      <c r="AD51" s="32">
        <f t="shared" si="2"/>
        <v>0</v>
      </c>
      <c r="AE51" s="32">
        <f t="shared" si="2"/>
        <v>0</v>
      </c>
      <c r="AF51" s="33">
        <f t="shared" si="2"/>
        <v>0</v>
      </c>
    </row>
    <row r="53" spans="1:32" ht="40.049999999999997" customHeight="1">
      <c r="B53" s="2" t="s">
        <v>73</v>
      </c>
      <c r="F53" s="2" t="s">
        <v>74</v>
      </c>
      <c r="G53" s="2" t="s">
        <v>75</v>
      </c>
      <c r="M53" s="2" t="s">
        <v>76</v>
      </c>
      <c r="N53" s="2" t="s">
        <v>72</v>
      </c>
    </row>
    <row r="55" spans="1:32">
      <c r="B55" s="2" t="s">
        <v>77</v>
      </c>
      <c r="F55" s="2" t="s">
        <v>78</v>
      </c>
      <c r="M55" s="2" t="s">
        <v>78</v>
      </c>
    </row>
  </sheetData>
  <sheetProtection password="D8BF" sheet="1" objects="1" scenarios="1" formatColumns="0" formatRows="0"/>
  <protectedRanges>
    <protectedRange sqref="O11 Q11:Q12 N14:Q17 N20:Q20 E11 G11:G12 D14:G17 D20:G20 D22:G24 J11 L11:L12 I14:L17 I20:L20 N22:Q24 I22:L24 T11 V11:V12 S14:V17 S20:V20 S22:V24 Y11 AA11:AA12 X14:AA17 X20:AA20 X22:AA24 AD11 AF11:AF12 AC14:AF17 AC20:AF20 AC22:AF24" name="Диапазон1"/>
    <protectedRange sqref="A31:B34 A39:B42 A47:B50" name="Диапазон1_2"/>
  </protectedRanges>
  <mergeCells count="10">
    <mergeCell ref="W5:AA5"/>
    <mergeCell ref="AB5:AF5"/>
    <mergeCell ref="R5:V5"/>
    <mergeCell ref="M5:Q5"/>
    <mergeCell ref="K1:L1"/>
    <mergeCell ref="A3:L3"/>
    <mergeCell ref="H5:L5"/>
    <mergeCell ref="A5:A6"/>
    <mergeCell ref="B5:B6"/>
    <mergeCell ref="C5:G5"/>
  </mergeCells>
  <phoneticPr fontId="0" type="noConversion"/>
  <hyperlinks>
    <hyperlink ref="B34" location="'Баланс мощности'!A1" display="Добавить"/>
    <hyperlink ref="B42" location="'Баланс мощности'!A1" display="Добавить"/>
    <hyperlink ref="B50" location="'Баланс мощности'!A1" display="Добавить"/>
  </hyperlinks>
  <pageMargins left="0.25" right="0.1" top="0.36" bottom="0.36" header="0" footer="0"/>
  <pageSetup paperSize="9" scale="57" fitToWidth="2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0" enableFormatConditionsCalculation="0"/>
  <dimension ref="E7:E18"/>
  <sheetViews>
    <sheetView workbookViewId="0">
      <selection activeCell="D20" sqref="D20"/>
    </sheetView>
  </sheetViews>
  <sheetFormatPr defaultColWidth="8.6640625" defaultRowHeight="13.2"/>
  <sheetData>
    <row r="7" spans="5:5">
      <c r="E7" t="s">
        <v>45</v>
      </c>
    </row>
    <row r="8" spans="5:5">
      <c r="E8" t="s">
        <v>46</v>
      </c>
    </row>
    <row r="9" spans="5:5">
      <c r="E9" t="s">
        <v>47</v>
      </c>
    </row>
    <row r="10" spans="5:5">
      <c r="E10" t="s">
        <v>48</v>
      </c>
    </row>
    <row r="11" spans="5:5">
      <c r="E11" t="s">
        <v>49</v>
      </c>
    </row>
    <row r="12" spans="5:5">
      <c r="E12" t="s">
        <v>50</v>
      </c>
    </row>
    <row r="13" spans="5:5">
      <c r="E13" t="s">
        <v>51</v>
      </c>
    </row>
    <row r="14" spans="5:5">
      <c r="E14" t="s">
        <v>52</v>
      </c>
    </row>
    <row r="15" spans="5:5">
      <c r="E15" t="s">
        <v>53</v>
      </c>
    </row>
    <row r="16" spans="5:5">
      <c r="E16" t="s">
        <v>54</v>
      </c>
    </row>
    <row r="17" spans="5:5">
      <c r="E17" t="s">
        <v>55</v>
      </c>
    </row>
    <row r="18" spans="5:5">
      <c r="E18" t="s">
        <v>56</v>
      </c>
    </row>
  </sheetData>
  <sheetProtection password="FA9C" sheet="1" objects="1" scenarios="1"/>
  <phoneticPr fontId="1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Баланс энергии</vt:lpstr>
      <vt:lpstr>Баланс мощности</vt:lpstr>
      <vt:lpstr>TEHSHEET</vt:lpstr>
      <vt:lpstr>SCOPE_MNTH</vt:lpstr>
      <vt:lpstr>'Баланс мощности'!Область_печати</vt:lpstr>
      <vt:lpstr>'Баланс энергии'!Область_печати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--</dc:creator>
  <cp:lastModifiedBy>Бухгалтер</cp:lastModifiedBy>
  <cp:lastPrinted>2015-03-25T20:06:53Z</cp:lastPrinted>
  <dcterms:created xsi:type="dcterms:W3CDTF">2004-05-21T07:18:45Z</dcterms:created>
  <dcterms:modified xsi:type="dcterms:W3CDTF">2016-02-18T14:04:03Z</dcterms:modified>
</cp:coreProperties>
</file>