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ы1-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'Листы1-3'!$A$1:$BL$145</definedName>
  </definedNames>
  <calcPr fullCalcOnLoad="1"/>
</workbook>
</file>

<file path=xl/sharedStrings.xml><?xml version="1.0" encoding="utf-8"?>
<sst xmlns="http://schemas.openxmlformats.org/spreadsheetml/2006/main" count="255" uniqueCount="194">
  <si>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</si>
  <si>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</si>
  <si>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</si>
  <si>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</si>
  <si>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</si>
  <si>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</si>
  <si>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</si>
  <si>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</si>
  <si>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</si>
  <si>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</si>
  <si>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</si>
  <si>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</si>
  <si>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</si>
  <si>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</si>
  <si>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</si>
  <si>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</si>
  <si>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</si>
  <si>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</si>
  <si>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</si>
  <si>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</si>
  <si>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</si>
  <si>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</si>
  <si>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</si>
  <si>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</si>
  <si>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</si>
  <si>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</si>
  <si>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</si>
  <si>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</si>
  <si>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</si>
  <si>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</si>
  <si>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</si>
  <si>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</si>
  <si>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</si>
  <si>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</si>
  <si>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</si>
  <si>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</si>
  <si>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</si>
  <si>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</si>
  <si>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</si>
  <si>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</si>
  <si>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</si>
  <si>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</si>
  <si>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</si>
  <si>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</si>
  <si>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</si>
  <si>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</si>
  <si>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</si>
  <si>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</si>
  <si>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</si>
  <si>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</si>
  <si>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</si>
  <si>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</si>
  <si>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</si>
  <si>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</si>
  <si>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</si>
  <si>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</si>
  <si>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</si>
  <si>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</si>
  <si>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</si>
  <si>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</si>
  <si>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</si>
  <si>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</si>
  <si>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</si>
  <si>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</si>
  <si>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</si>
  <si>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</si>
  <si>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</si>
  <si>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</si>
  <si>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</si>
  <si>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</si>
  <si>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</si>
  <si>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</si>
  <si>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</si>
  <si>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</si>
  <si>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</si>
  <si>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</si>
  <si>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</si>
  <si>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</si>
  <si>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</si>
  <si>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</si>
  <si>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</si>
  <si>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</si>
  <si>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</si>
  <si>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</si>
  <si>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</si>
  <si>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</si>
  <si>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</si>
  <si>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</si>
  <si>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</si>
  <si>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</si>
  <si>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</si>
  <si>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</si>
  <si>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</si>
  <si>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</si>
  <si>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</si>
  <si>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</si>
  <si>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</si>
  <si>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</si>
  <si>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</si>
  <si>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</si>
  <si>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</si>
  <si>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</si>
  <si>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</si>
  <si>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</si>
  <si>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</si>
  <si>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</si>
  <si>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</si>
  <si>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</si>
  <si>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</si>
  <si>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</si>
  <si>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3.n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</si>
  <si>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</si>
  <si>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</si>
  <si>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</si>
  <si>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</si>
  <si>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</si>
  <si>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</si>
  <si>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</si>
  <si>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</si>
  <si>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</si>
  <si>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</si>
  <si>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</si>
  <si>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</si>
  <si>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</si>
  <si>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</si>
  <si>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</si>
  <si>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</si>
  <si>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</si>
  <si>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</si>
  <si>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</si>
  <si>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</si>
  <si>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</si>
  <si>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</si>
  <si>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</si>
  <si>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</si>
  <si>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</si>
  <si>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</si>
  <si>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</si>
  <si>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</si>
  <si>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</si>
  <si>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</si>
  <si>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</si>
  <si>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</si>
  <si>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</si>
  <si>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</si>
  <si>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</si>
  <si>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</si>
  <si>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</si>
  <si>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</si>
  <si>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</si>
  <si>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</si>
  <si>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</si>
  <si>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</si>
  <si>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</si>
  <si>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</si>
  <si>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</si>
  <si>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</si>
  <si>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</si>
  <si>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</si>
  <si>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</si>
  <si>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</si>
  <si>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</si>
  <si>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</si>
  <si>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</si>
  <si>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</si>
  <si>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</si>
  <si>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</si>
  <si>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</si>
  <si>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</si>
  <si>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</si>
  <si>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"ИНЭП-сисстема"</t>
  </si>
  <si>
    <t>7714592570</t>
  </si>
  <si>
    <t>774301001</t>
  </si>
  <si>
    <t>тыс. руб./МВт*ч</t>
  </si>
  <si>
    <t>2.1</t>
  </si>
  <si>
    <t>подстанций на  уровне напряжения ВН</t>
  </si>
  <si>
    <t>2.2</t>
  </si>
  <si>
    <t>подстанций на  уровне напряжения СН1</t>
  </si>
  <si>
    <t>подстанций на уровне напряжения СН2</t>
  </si>
  <si>
    <t>2.3</t>
  </si>
  <si>
    <t>3.1</t>
  </si>
  <si>
    <t>линиям электропередач на уровне напряжения СН2</t>
  </si>
  <si>
    <t>линиям электропередач на  уровне напряжения НН</t>
  </si>
  <si>
    <t>4.1</t>
  </si>
  <si>
    <t>по подстанциям на  уровне напряжения СН2</t>
  </si>
  <si>
    <t>5.1</t>
  </si>
  <si>
    <t>5.2</t>
  </si>
  <si>
    <t>на  уровне напряжения СН2</t>
  </si>
  <si>
    <t>на  уровне напряжения НН</t>
  </si>
  <si>
    <t>2018</t>
  </si>
  <si>
    <t>2022</t>
  </si>
  <si>
    <t>Генеральный директор</t>
  </si>
  <si>
    <t>Заморокко К.С.</t>
  </si>
  <si>
    <t>2019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</si>
</sst>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3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2" fontId="6" fillId="0" borderId="19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58;&#1072;&#1088;&#1080;&#1092;%202019\&#1086;&#1089;&#1085;&#1086;&#1074;&#1085;&#1086;&#1081;%20&#1091;&#1095;&#1072;&#1089;&#1090;&#1086;&#1082;\ENERGY.KTL.LT.CALC.NVV.NET.1.50_(v2.2)%202019%20&#1085;&#1072;%20&#1090;&#1072;&#1088;&#1080;&#1092;%20&#1086;&#1089;&#1085;&#1086;&#1074;&#1085;&#1086;&#1081;%20&#1091;&#1095;&#1072;&#1089;&#1090;&#1086;&#108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58;&#1072;&#1088;&#1080;&#1092;%202019\&#1082;%20&#1073;&#1072;&#1083;&#1072;&#1085;&#1089;&#1091;\&#1075;&#1086;&#1090;&#1086;&#1074;&#1099;&#1081;%20&#1073;&#1072;&#1083;&#1072;&#1085;&#1089;%20&#1080;%20&#1092;&#1086;&#1088;&#1084;&#1099;\&#1041;&#1072;&#1083;&#1072;&#1085;&#1089;%20&#1058;&#1057;&#1054;%20&#1040;&#1054;%20&#1048;&#1053;&#1069;&#1055;%20&#1089;&#1080;&#1089;&#1090;&#1077;&#1084;&#1072;%20&#1085;&#1072;%202019%20&#1087;&#1088;&#1086;&#1075;&#1085;&#1086;&#1079;%20&#1082;&#1086;&#1088;&#1077;&#1082;&#1090;%20&#1087;&#1086;&#1090;&#1077;&#1088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90;&#1072;&#1088;&#1080;&#1092;%202020\&#1086;&#1089;&#1085;&#1086;&#1074;&#1085;&#1072;&#1103;%20&#1079;&#1086;&#1085;&#1072;\ENERGY.KTL.LT.CALC.NVV.NET.1.50_(v2.2)%202020%20&#1085;&#1072;%20&#1090;&#1072;&#1088;&#1080;&#1092;%20%20&#1075;&#1086;&#1076;+1%20&#1083;&#1102;&#1076;&#1072;%20v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90;&#1072;&#1088;&#1080;&#1092;%202020\&#1086;&#1089;&#1085;&#1086;&#1074;&#1085;&#1072;&#1103;%20&#1079;&#1086;&#1085;&#1072;\&#1096;&#1072;&#1073;&#1083;&#1086;&#1085;%20&#1085;&#1086;&#1074;&#1099;&#1081;\&#1069;&#1069;_2020_&#1040;&#1054;%20&#1048;&#1053;&#1069;&#1055;-&#1057;&#1080;&#1089;&#1090;&#1077;&#1084;&#1072;%20&#1086;&#1089;&#1085;&#1086;&#1074;%20&#1091;&#1095;&#1072;&#1089;&#1090;&#1086;&#1082;%20V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ЕКТ тарифа 2019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TEHSHEET"/>
    </sheetNames>
    <sheetDataSet>
      <sheetData sheetId="0">
        <row r="19">
          <cell r="R19">
            <v>0.7173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ЕКТ тарифа 2020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  <sheetDataSet>
      <sheetData sheetId="25">
        <row r="20">
          <cell r="AK20">
            <v>1675.572</v>
          </cell>
        </row>
        <row r="27">
          <cell r="AK27">
            <v>2628.8900000000003</v>
          </cell>
        </row>
        <row r="28">
          <cell r="AK28">
            <v>1417.88</v>
          </cell>
        </row>
        <row r="31">
          <cell r="AK31">
            <v>1211.01</v>
          </cell>
        </row>
        <row r="32">
          <cell r="AK32">
            <v>16066.809600000002</v>
          </cell>
        </row>
        <row r="60">
          <cell r="AK60">
            <v>19831.699600000004</v>
          </cell>
        </row>
        <row r="65">
          <cell r="AK65">
            <v>7998.1670398448005</v>
          </cell>
        </row>
        <row r="68">
          <cell r="AK68">
            <v>2289.38</v>
          </cell>
        </row>
        <row r="77">
          <cell r="AK77">
            <v>4820.042880000001</v>
          </cell>
        </row>
        <row r="83">
          <cell r="AK83">
            <v>1495.0192674999998</v>
          </cell>
        </row>
        <row r="89">
          <cell r="AK89">
            <v>17137.309187344803</v>
          </cell>
        </row>
      </sheetData>
      <sheetData sheetId="37">
        <row r="55">
          <cell r="AQ55">
            <v>122.01199999999999</v>
          </cell>
        </row>
        <row r="56">
          <cell r="AQ56">
            <v>424.34</v>
          </cell>
        </row>
        <row r="57">
          <cell r="AP57">
            <v>29.88</v>
          </cell>
          <cell r="AQ57">
            <v>78.11999999999999</v>
          </cell>
        </row>
      </sheetData>
      <sheetData sheetId="38">
        <row r="60">
          <cell r="AP60">
            <v>1051.1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дексы"/>
      <sheetName val="ББ"/>
      <sheetName val="ОФР"/>
      <sheetName val="Анализ ЛЭП"/>
      <sheetName val="Анализ ТП"/>
      <sheetName val="Баланс электроэнергии"/>
      <sheetName val="Баланс транзит электроэнергии"/>
      <sheetName val="Баланс мощности"/>
      <sheetName val="Баланс транзит мощности"/>
      <sheetName val="Уровень потерь"/>
      <sheetName val="Расходы на оплату труда"/>
      <sheetName val="Отчисления от ФОТ"/>
      <sheetName val="Амортизация"/>
      <sheetName val="Амортизация (тек)"/>
      <sheetName val="ФСК"/>
      <sheetName val="Корректировка ОРЕХ"/>
      <sheetName val="Корректировка неподконтрольных"/>
      <sheetName val="Корректировка по потерям"/>
      <sheetName val="Корректировка по НиК"/>
      <sheetName val="Корректировки НВВ"/>
      <sheetName val="Выпадающие по ТП"/>
      <sheetName val="Смета"/>
      <sheetName val="Смета корр"/>
      <sheetName val="Расчет тарифа"/>
      <sheetName val="ДПР"/>
      <sheetName val="Технические показатели ТСО"/>
      <sheetName val="Предложение ТСО (ДПР 3-5 лет)"/>
      <sheetName val="Загрузка показатели"/>
      <sheetName val="Имена листов"/>
      <sheetName val="Списки"/>
      <sheetName val="Разработка"/>
    </sheetNames>
    <sheetDataSet>
      <sheetData sheetId="11">
        <row r="20">
          <cell r="F20">
            <v>67.06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4"/>
  <sheetViews>
    <sheetView tabSelected="1" view="pageBreakPreview" zoomScaleSheetLayoutView="100" zoomScalePageLayoutView="0" workbookViewId="0" topLeftCell="A124">
      <selection activeCell="AN120" sqref="AN120:AV121"/>
    </sheetView>
  </sheetViews>
  <sheetFormatPr defaultColWidth="1.4921875" defaultRowHeight="12.75"/>
  <cols>
    <col min="1" max="32" width="1.4921875" style="1" customWidth="1"/>
    <col min="33" max="33" width="2.875" style="1" customWidth="1"/>
    <col min="34" max="16384" width="1.4921875" style="1" customWidth="1"/>
  </cols>
  <sheetData>
    <row r="1" s="3" customFormat="1" ht="9.75">
      <c r="BL1" s="2" t="s">
        <v>167</v>
      </c>
    </row>
    <row r="2" s="3" customFormat="1" ht="9.75">
      <c r="BL2" s="2" t="s">
        <v>0</v>
      </c>
    </row>
    <row r="3" s="3" customFormat="1" ht="9.75">
      <c r="BL3" s="2" t="s">
        <v>14</v>
      </c>
    </row>
    <row r="4" s="5" customFormat="1" ht="15"/>
    <row r="5" s="5" customFormat="1" ht="15"/>
    <row r="6" spans="1:64" s="4" customFormat="1" ht="18">
      <c r="A6" s="103" t="s">
        <v>15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s="4" customFormat="1" ht="18">
      <c r="A7" s="103" t="s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s="4" customFormat="1" ht="18">
      <c r="A8" s="103" t="s">
        <v>16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s="4" customFormat="1" ht="18">
      <c r="A9" s="103" t="s">
        <v>138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s="4" customFormat="1" ht="18">
      <c r="A10" s="103" t="s">
        <v>139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="5" customFormat="1" ht="15"/>
    <row r="12" s="5" customFormat="1" ht="15"/>
    <row r="13" spans="2:59" s="6" customFormat="1" ht="15">
      <c r="B13" s="7" t="s">
        <v>17</v>
      </c>
      <c r="V13" s="62" t="s">
        <v>170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</row>
    <row r="14" spans="2:46" s="6" customFormat="1" ht="15">
      <c r="B14" s="7" t="s">
        <v>18</v>
      </c>
      <c r="F14" s="78" t="s">
        <v>171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2:46" s="6" customFormat="1" ht="15">
      <c r="B15" s="7" t="s">
        <v>19</v>
      </c>
      <c r="F15" s="78" t="s">
        <v>172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</row>
    <row r="16" spans="2:43" s="6" customFormat="1" ht="15">
      <c r="B16" s="7" t="s">
        <v>20</v>
      </c>
      <c r="AC16" s="79" t="s">
        <v>189</v>
      </c>
      <c r="AD16" s="79"/>
      <c r="AE16" s="79"/>
      <c r="AF16" s="79"/>
      <c r="AG16" s="79"/>
      <c r="AH16" s="79"/>
      <c r="AI16" s="80" t="s">
        <v>21</v>
      </c>
      <c r="AJ16" s="80"/>
      <c r="AK16" s="79" t="s">
        <v>190</v>
      </c>
      <c r="AL16" s="79"/>
      <c r="AM16" s="79"/>
      <c r="AN16" s="79"/>
      <c r="AO16" s="79"/>
      <c r="AP16" s="79"/>
      <c r="AQ16" s="7" t="s">
        <v>22</v>
      </c>
    </row>
    <row r="17" s="5" customFormat="1" ht="15"/>
    <row r="18" spans="1:64" s="8" customFormat="1" ht="12.75">
      <c r="A18" s="99" t="s">
        <v>2</v>
      </c>
      <c r="B18" s="99"/>
      <c r="C18" s="99"/>
      <c r="D18" s="99"/>
      <c r="E18" s="99"/>
      <c r="F18" s="99"/>
      <c r="G18" s="99" t="s">
        <v>3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 t="s">
        <v>4</v>
      </c>
      <c r="AI18" s="99"/>
      <c r="AJ18" s="99"/>
      <c r="AK18" s="99"/>
      <c r="AL18" s="99"/>
      <c r="AM18" s="99"/>
      <c r="AN18" s="58" t="s">
        <v>193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99" t="s">
        <v>77</v>
      </c>
      <c r="BG18" s="99"/>
      <c r="BH18" s="99"/>
      <c r="BI18" s="99"/>
      <c r="BJ18" s="99"/>
      <c r="BK18" s="99"/>
      <c r="BL18" s="99"/>
    </row>
    <row r="19" spans="1:64" s="8" customFormat="1" ht="12.7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 t="s">
        <v>66</v>
      </c>
      <c r="AO19" s="98"/>
      <c r="AP19" s="98"/>
      <c r="AQ19" s="98"/>
      <c r="AR19" s="98"/>
      <c r="AS19" s="98"/>
      <c r="AT19" s="98"/>
      <c r="AU19" s="98"/>
      <c r="AV19" s="98"/>
      <c r="AW19" s="98" t="s">
        <v>67</v>
      </c>
      <c r="AX19" s="98"/>
      <c r="AY19" s="98"/>
      <c r="AZ19" s="98"/>
      <c r="BA19" s="98"/>
      <c r="BB19" s="98"/>
      <c r="BC19" s="98"/>
      <c r="BD19" s="98"/>
      <c r="BE19" s="98"/>
      <c r="BF19" s="98" t="s">
        <v>78</v>
      </c>
      <c r="BG19" s="98"/>
      <c r="BH19" s="98"/>
      <c r="BI19" s="98"/>
      <c r="BJ19" s="98"/>
      <c r="BK19" s="98"/>
      <c r="BL19" s="98"/>
    </row>
    <row r="20" spans="1:64" s="8" customFormat="1" ht="15" customHeight="1">
      <c r="A20" s="17" t="s">
        <v>23</v>
      </c>
      <c r="B20" s="17"/>
      <c r="C20" s="17"/>
      <c r="D20" s="17"/>
      <c r="E20" s="17"/>
      <c r="F20" s="17"/>
      <c r="G20" s="43" t="s">
        <v>24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0" t="s">
        <v>93</v>
      </c>
      <c r="AI20" s="50"/>
      <c r="AJ20" s="50"/>
      <c r="AK20" s="50"/>
      <c r="AL20" s="50"/>
      <c r="AM20" s="50"/>
      <c r="AN20" s="50" t="s">
        <v>93</v>
      </c>
      <c r="AO20" s="50"/>
      <c r="AP20" s="50"/>
      <c r="AQ20" s="50"/>
      <c r="AR20" s="50"/>
      <c r="AS20" s="50"/>
      <c r="AT20" s="50"/>
      <c r="AU20" s="50"/>
      <c r="AV20" s="50"/>
      <c r="AW20" s="50" t="s">
        <v>93</v>
      </c>
      <c r="AX20" s="50"/>
      <c r="AY20" s="50"/>
      <c r="AZ20" s="50"/>
      <c r="BA20" s="50"/>
      <c r="BB20" s="50"/>
      <c r="BC20" s="50"/>
      <c r="BD20" s="50"/>
      <c r="BE20" s="50"/>
      <c r="BF20" s="17" t="s">
        <v>93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25</v>
      </c>
      <c r="B21" s="19"/>
      <c r="C21" s="19"/>
      <c r="D21" s="19"/>
      <c r="E21" s="19"/>
      <c r="F21" s="20"/>
      <c r="G21" s="24" t="s">
        <v>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5</v>
      </c>
      <c r="AI21" s="26"/>
      <c r="AJ21" s="26"/>
      <c r="AK21" s="26"/>
      <c r="AL21" s="26"/>
      <c r="AM21" s="27"/>
      <c r="AN21" s="31">
        <f>AN23+AN47</f>
        <v>36969.00878734481</v>
      </c>
      <c r="AO21" s="32"/>
      <c r="AP21" s="32"/>
      <c r="AQ21" s="32"/>
      <c r="AR21" s="32"/>
      <c r="AS21" s="32"/>
      <c r="AT21" s="32"/>
      <c r="AU21" s="32"/>
      <c r="AV21" s="33"/>
      <c r="AW21" s="31"/>
      <c r="AX21" s="32"/>
      <c r="AY21" s="32"/>
      <c r="AZ21" s="32"/>
      <c r="BA21" s="32"/>
      <c r="BB21" s="32"/>
      <c r="BC21" s="32"/>
      <c r="BD21" s="32"/>
      <c r="BE21" s="33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43" t="s">
        <v>140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92" t="s">
        <v>26</v>
      </c>
      <c r="B23" s="93"/>
      <c r="C23" s="93"/>
      <c r="D23" s="93"/>
      <c r="E23" s="93"/>
      <c r="F23" s="94"/>
      <c r="G23" s="24" t="s">
        <v>141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2" t="s">
        <v>5</v>
      </c>
      <c r="AI23" s="53"/>
      <c r="AJ23" s="53"/>
      <c r="AK23" s="53"/>
      <c r="AL23" s="53"/>
      <c r="AM23" s="54"/>
      <c r="AN23" s="95">
        <f>'[3]Расчёт расходов'!$AK$60</f>
        <v>19831.699600000004</v>
      </c>
      <c r="AO23" s="96"/>
      <c r="AP23" s="96"/>
      <c r="AQ23" s="96"/>
      <c r="AR23" s="96"/>
      <c r="AS23" s="96"/>
      <c r="AT23" s="96"/>
      <c r="AU23" s="96"/>
      <c r="AV23" s="97"/>
      <c r="AW23" s="95"/>
      <c r="AX23" s="96"/>
      <c r="AY23" s="96"/>
      <c r="AZ23" s="96"/>
      <c r="BA23" s="96"/>
      <c r="BB23" s="96"/>
      <c r="BC23" s="96"/>
      <c r="BD23" s="96"/>
      <c r="BE23" s="97"/>
      <c r="BF23" s="100"/>
      <c r="BG23" s="101"/>
      <c r="BH23" s="101"/>
      <c r="BI23" s="101"/>
      <c r="BJ23" s="101"/>
      <c r="BK23" s="101"/>
      <c r="BL23" s="102"/>
    </row>
    <row r="24" spans="1:64" s="8" customFormat="1" ht="15" customHeight="1">
      <c r="A24" s="39" t="s">
        <v>27</v>
      </c>
      <c r="B24" s="39"/>
      <c r="C24" s="39"/>
      <c r="D24" s="39"/>
      <c r="E24" s="39"/>
      <c r="F24" s="39"/>
      <c r="G24" s="56" t="s">
        <v>7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8" t="s">
        <v>5</v>
      </c>
      <c r="AI24" s="58"/>
      <c r="AJ24" s="58"/>
      <c r="AK24" s="58"/>
      <c r="AL24" s="58"/>
      <c r="AM24" s="58"/>
      <c r="AN24" s="57">
        <f>'[3]Расчёт расходов'!$AK$27</f>
        <v>2628.8900000000003</v>
      </c>
      <c r="AO24" s="37"/>
      <c r="AP24" s="37"/>
      <c r="AQ24" s="37"/>
      <c r="AR24" s="37"/>
      <c r="AS24" s="37"/>
      <c r="AT24" s="37"/>
      <c r="AU24" s="37"/>
      <c r="AV24" s="37"/>
      <c r="AW24" s="57"/>
      <c r="AX24" s="37"/>
      <c r="AY24" s="37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</row>
    <row r="25" spans="1:64" s="8" customFormat="1" ht="12.75">
      <c r="A25" s="18" t="s">
        <v>28</v>
      </c>
      <c r="B25" s="19"/>
      <c r="C25" s="19"/>
      <c r="D25" s="19"/>
      <c r="E25" s="19"/>
      <c r="F25" s="20"/>
      <c r="G25" s="24" t="s">
        <v>29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5</v>
      </c>
      <c r="AI25" s="26"/>
      <c r="AJ25" s="26"/>
      <c r="AK25" s="26"/>
      <c r="AL25" s="26"/>
      <c r="AM25" s="27"/>
      <c r="AN25" s="31">
        <f>'[3]Расчёт расходов'!$AK$28</f>
        <v>1417.88</v>
      </c>
      <c r="AO25" s="32"/>
      <c r="AP25" s="32"/>
      <c r="AQ25" s="32"/>
      <c r="AR25" s="32"/>
      <c r="AS25" s="32"/>
      <c r="AT25" s="32"/>
      <c r="AU25" s="32"/>
      <c r="AV25" s="33"/>
      <c r="AW25" s="31"/>
      <c r="AX25" s="32"/>
      <c r="AY25" s="32"/>
      <c r="AZ25" s="32"/>
      <c r="BA25" s="32"/>
      <c r="BB25" s="32"/>
      <c r="BC25" s="32"/>
      <c r="BD25" s="32"/>
      <c r="BE25" s="33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31</v>
      </c>
      <c r="B27" s="17"/>
      <c r="C27" s="17"/>
      <c r="D27" s="17"/>
      <c r="E27" s="17"/>
      <c r="F27" s="17"/>
      <c r="G27" s="43" t="s">
        <v>142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0" t="s">
        <v>5</v>
      </c>
      <c r="AI27" s="50"/>
      <c r="AJ27" s="50"/>
      <c r="AK27" s="50"/>
      <c r="AL27" s="50"/>
      <c r="AM27" s="50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91"/>
      <c r="BG27" s="91"/>
      <c r="BH27" s="91"/>
      <c r="BI27" s="91"/>
      <c r="BJ27" s="91"/>
      <c r="BK27" s="91"/>
      <c r="BL27" s="91"/>
    </row>
    <row r="28" spans="1:64" s="8" customFormat="1" ht="12.75">
      <c r="A28" s="18" t="s">
        <v>32</v>
      </c>
      <c r="B28" s="19"/>
      <c r="C28" s="19"/>
      <c r="D28" s="19"/>
      <c r="E28" s="19"/>
      <c r="F28" s="20"/>
      <c r="G28" s="24" t="s">
        <v>33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5</v>
      </c>
      <c r="AI28" s="26"/>
      <c r="AJ28" s="26"/>
      <c r="AK28" s="26"/>
      <c r="AL28" s="26"/>
      <c r="AM28" s="27"/>
      <c r="AN28" s="31">
        <f>'[3]Расчёт расходов'!$AK$31</f>
        <v>1211.01</v>
      </c>
      <c r="AO28" s="32"/>
      <c r="AP28" s="32"/>
      <c r="AQ28" s="32"/>
      <c r="AR28" s="32"/>
      <c r="AS28" s="32"/>
      <c r="AT28" s="32"/>
      <c r="AU28" s="32"/>
      <c r="AV28" s="33"/>
      <c r="AW28" s="31"/>
      <c r="AX28" s="32"/>
      <c r="AY28" s="32"/>
      <c r="AZ28" s="32"/>
      <c r="BA28" s="32"/>
      <c r="BB28" s="32"/>
      <c r="BC28" s="32"/>
      <c r="BD28" s="32"/>
      <c r="BE28" s="33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59"/>
      <c r="B29" s="60"/>
      <c r="C29" s="60"/>
      <c r="D29" s="60"/>
      <c r="E29" s="60"/>
      <c r="F29" s="61"/>
      <c r="G29" s="43" t="s">
        <v>34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7"/>
      <c r="AI29" s="48"/>
      <c r="AJ29" s="48"/>
      <c r="AK29" s="48"/>
      <c r="AL29" s="48"/>
      <c r="AM29" s="49"/>
      <c r="AN29" s="44"/>
      <c r="AO29" s="45"/>
      <c r="AP29" s="45"/>
      <c r="AQ29" s="45"/>
      <c r="AR29" s="45"/>
      <c r="AS29" s="45"/>
      <c r="AT29" s="45"/>
      <c r="AU29" s="45"/>
      <c r="AV29" s="46"/>
      <c r="AW29" s="44"/>
      <c r="AX29" s="45"/>
      <c r="AY29" s="45"/>
      <c r="AZ29" s="45"/>
      <c r="BA29" s="45"/>
      <c r="BB29" s="45"/>
      <c r="BC29" s="45"/>
      <c r="BD29" s="45"/>
      <c r="BE29" s="46"/>
      <c r="BF29" s="40"/>
      <c r="BG29" s="41"/>
      <c r="BH29" s="41"/>
      <c r="BI29" s="41"/>
      <c r="BJ29" s="41"/>
      <c r="BK29" s="41"/>
      <c r="BL29" s="42"/>
    </row>
    <row r="30" spans="1:64" s="8" customFormat="1" ht="12.75">
      <c r="A30" s="59"/>
      <c r="B30" s="60"/>
      <c r="C30" s="60"/>
      <c r="D30" s="60"/>
      <c r="E30" s="60"/>
      <c r="F30" s="61"/>
      <c r="G30" s="43" t="s">
        <v>35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8"/>
      <c r="AJ30" s="48"/>
      <c r="AK30" s="48"/>
      <c r="AL30" s="48"/>
      <c r="AM30" s="49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40"/>
      <c r="BG30" s="41"/>
      <c r="BH30" s="41"/>
      <c r="BI30" s="41"/>
      <c r="BJ30" s="41"/>
      <c r="BK30" s="41"/>
      <c r="BL30" s="42"/>
    </row>
    <row r="31" spans="1:64" s="8" customFormat="1" ht="12.75">
      <c r="A31" s="21"/>
      <c r="B31" s="22"/>
      <c r="C31" s="22"/>
      <c r="D31" s="22"/>
      <c r="E31" s="22"/>
      <c r="F31" s="23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37</v>
      </c>
      <c r="B32" s="17"/>
      <c r="C32" s="17"/>
      <c r="D32" s="17"/>
      <c r="E32" s="17"/>
      <c r="F32" s="17"/>
      <c r="G32" s="43" t="s">
        <v>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0" t="s">
        <v>5</v>
      </c>
      <c r="AI32" s="50"/>
      <c r="AJ32" s="50"/>
      <c r="AK32" s="50"/>
      <c r="AL32" s="50"/>
      <c r="AM32" s="50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91"/>
      <c r="BG32" s="91"/>
      <c r="BH32" s="91"/>
      <c r="BI32" s="91"/>
      <c r="BJ32" s="91"/>
      <c r="BK32" s="91"/>
      <c r="BL32" s="91"/>
    </row>
    <row r="33" spans="1:64" s="8" customFormat="1" ht="15" customHeight="1">
      <c r="A33" s="39" t="s">
        <v>38</v>
      </c>
      <c r="B33" s="39"/>
      <c r="C33" s="39"/>
      <c r="D33" s="39"/>
      <c r="E33" s="39"/>
      <c r="F33" s="39"/>
      <c r="G33" s="56" t="s">
        <v>39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8" t="s">
        <v>5</v>
      </c>
      <c r="AI33" s="58"/>
      <c r="AJ33" s="58"/>
      <c r="AK33" s="58"/>
      <c r="AL33" s="58"/>
      <c r="AM33" s="58"/>
      <c r="AN33" s="57">
        <f>'[3]Расчёт расходов'!$AK$32</f>
        <v>16066.809600000002</v>
      </c>
      <c r="AO33" s="37"/>
      <c r="AP33" s="37"/>
      <c r="AQ33" s="37"/>
      <c r="AR33" s="37"/>
      <c r="AS33" s="37"/>
      <c r="AT33" s="37"/>
      <c r="AU33" s="37"/>
      <c r="AV33" s="37"/>
      <c r="AW33" s="57"/>
      <c r="AX33" s="37"/>
      <c r="AY33" s="37"/>
      <c r="AZ33" s="37"/>
      <c r="BA33" s="37"/>
      <c r="BB33" s="37"/>
      <c r="BC33" s="37"/>
      <c r="BD33" s="37"/>
      <c r="BE33" s="37"/>
      <c r="BF33" s="38"/>
      <c r="BG33" s="38"/>
      <c r="BH33" s="38"/>
      <c r="BI33" s="38"/>
      <c r="BJ33" s="38"/>
      <c r="BK33" s="38"/>
      <c r="BL33" s="38"/>
    </row>
    <row r="34" spans="1:64" s="8" customFormat="1" ht="15" customHeight="1">
      <c r="A34" s="39" t="s">
        <v>40</v>
      </c>
      <c r="B34" s="39"/>
      <c r="C34" s="39"/>
      <c r="D34" s="39"/>
      <c r="E34" s="39"/>
      <c r="F34" s="39"/>
      <c r="G34" s="56" t="s">
        <v>8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8" t="s">
        <v>5</v>
      </c>
      <c r="AI34" s="58"/>
      <c r="AJ34" s="58"/>
      <c r="AK34" s="58"/>
      <c r="AL34" s="58"/>
      <c r="AM34" s="58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8"/>
      <c r="BH34" s="38"/>
      <c r="BI34" s="38"/>
      <c r="BJ34" s="38"/>
      <c r="BK34" s="38"/>
      <c r="BL34" s="38"/>
    </row>
    <row r="35" spans="1:64" s="8" customFormat="1" ht="12.75">
      <c r="A35" s="18" t="s">
        <v>43</v>
      </c>
      <c r="B35" s="19"/>
      <c r="C35" s="19"/>
      <c r="D35" s="19"/>
      <c r="E35" s="19"/>
      <c r="F35" s="20"/>
      <c r="G35" s="24" t="s">
        <v>143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5</v>
      </c>
      <c r="AI35" s="26"/>
      <c r="AJ35" s="26"/>
      <c r="AK35" s="26"/>
      <c r="AL35" s="26"/>
      <c r="AM35" s="27"/>
      <c r="AN35" s="31">
        <f>AN23-AN33-AN24</f>
        <v>1136.000000000001</v>
      </c>
      <c r="AO35" s="32"/>
      <c r="AP35" s="32"/>
      <c r="AQ35" s="32"/>
      <c r="AR35" s="32"/>
      <c r="AS35" s="32"/>
      <c r="AT35" s="32"/>
      <c r="AU35" s="32"/>
      <c r="AV35" s="33"/>
      <c r="AW35" s="31"/>
      <c r="AX35" s="32"/>
      <c r="AY35" s="32"/>
      <c r="AZ35" s="32"/>
      <c r="BA35" s="32"/>
      <c r="BB35" s="32"/>
      <c r="BC35" s="32"/>
      <c r="BD35" s="32"/>
      <c r="BE35" s="33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42</v>
      </c>
      <c r="B37" s="19"/>
      <c r="C37" s="19"/>
      <c r="D37" s="19"/>
      <c r="E37" s="19"/>
      <c r="F37" s="20"/>
      <c r="G37" s="24" t="s">
        <v>144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5</v>
      </c>
      <c r="AI37" s="26"/>
      <c r="AJ37" s="26"/>
      <c r="AK37" s="26"/>
      <c r="AL37" s="26"/>
      <c r="AM37" s="27"/>
      <c r="AN37" s="31"/>
      <c r="AO37" s="32"/>
      <c r="AP37" s="32"/>
      <c r="AQ37" s="32"/>
      <c r="AR37" s="32"/>
      <c r="AS37" s="32"/>
      <c r="AT37" s="32"/>
      <c r="AU37" s="32"/>
      <c r="AV37" s="33"/>
      <c r="AW37" s="55"/>
      <c r="AX37" s="32"/>
      <c r="AY37" s="32"/>
      <c r="AZ37" s="32"/>
      <c r="BA37" s="32"/>
      <c r="BB37" s="32"/>
      <c r="BC37" s="32"/>
      <c r="BD37" s="32"/>
      <c r="BE37" s="33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145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9" t="s">
        <v>45</v>
      </c>
      <c r="B39" s="39"/>
      <c r="C39" s="39"/>
      <c r="D39" s="39"/>
      <c r="E39" s="39"/>
      <c r="F39" s="39"/>
      <c r="G39" s="56" t="s">
        <v>44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8" t="s">
        <v>5</v>
      </c>
      <c r="AI39" s="58"/>
      <c r="AJ39" s="58"/>
      <c r="AK39" s="58"/>
      <c r="AL39" s="58"/>
      <c r="AM39" s="58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8"/>
      <c r="BG39" s="38"/>
      <c r="BH39" s="38"/>
      <c r="BI39" s="38"/>
      <c r="BJ39" s="38"/>
      <c r="BK39" s="38"/>
      <c r="BL39" s="38"/>
    </row>
    <row r="40" spans="1:64" s="8" customFormat="1" ht="12.75">
      <c r="A40" s="18" t="s">
        <v>146</v>
      </c>
      <c r="B40" s="19"/>
      <c r="C40" s="19"/>
      <c r="D40" s="19"/>
      <c r="E40" s="19"/>
      <c r="F40" s="20"/>
      <c r="G40" s="24" t="s">
        <v>46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5</v>
      </c>
      <c r="AI40" s="26"/>
      <c r="AJ40" s="26"/>
      <c r="AK40" s="26"/>
      <c r="AL40" s="26"/>
      <c r="AM40" s="27"/>
      <c r="AN40" s="55"/>
      <c r="AO40" s="32"/>
      <c r="AP40" s="32"/>
      <c r="AQ40" s="32"/>
      <c r="AR40" s="32"/>
      <c r="AS40" s="32"/>
      <c r="AT40" s="32"/>
      <c r="AU40" s="32"/>
      <c r="AV40" s="33"/>
      <c r="AW40" s="55"/>
      <c r="AX40" s="32"/>
      <c r="AY40" s="32"/>
      <c r="AZ40" s="32"/>
      <c r="BA40" s="32"/>
      <c r="BB40" s="32"/>
      <c r="BC40" s="32"/>
      <c r="BD40" s="32"/>
      <c r="BE40" s="33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147</v>
      </c>
      <c r="B42" s="19"/>
      <c r="C42" s="19"/>
      <c r="D42" s="19"/>
      <c r="E42" s="19"/>
      <c r="F42" s="20"/>
      <c r="G42" s="24" t="s">
        <v>149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5</v>
      </c>
      <c r="AI42" s="26"/>
      <c r="AJ42" s="26"/>
      <c r="AK42" s="26"/>
      <c r="AL42" s="26"/>
      <c r="AM42" s="27"/>
      <c r="AN42" s="55"/>
      <c r="AO42" s="32"/>
      <c r="AP42" s="32"/>
      <c r="AQ42" s="32"/>
      <c r="AR42" s="32"/>
      <c r="AS42" s="32"/>
      <c r="AT42" s="32"/>
      <c r="AU42" s="32"/>
      <c r="AV42" s="33"/>
      <c r="AW42" s="55"/>
      <c r="AX42" s="32"/>
      <c r="AY42" s="32"/>
      <c r="AZ42" s="32"/>
      <c r="BA42" s="32"/>
      <c r="BB42" s="32"/>
      <c r="BC42" s="32"/>
      <c r="BD42" s="32"/>
      <c r="BE42" s="33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59"/>
      <c r="B43" s="60"/>
      <c r="C43" s="60"/>
      <c r="D43" s="60"/>
      <c r="E43" s="60"/>
      <c r="F43" s="61"/>
      <c r="G43" s="43" t="s">
        <v>150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7"/>
      <c r="AI43" s="48"/>
      <c r="AJ43" s="48"/>
      <c r="AK43" s="48"/>
      <c r="AL43" s="48"/>
      <c r="AM43" s="49"/>
      <c r="AN43" s="44"/>
      <c r="AO43" s="45"/>
      <c r="AP43" s="45"/>
      <c r="AQ43" s="45"/>
      <c r="AR43" s="45"/>
      <c r="AS43" s="45"/>
      <c r="AT43" s="45"/>
      <c r="AU43" s="45"/>
      <c r="AV43" s="46"/>
      <c r="AW43" s="44"/>
      <c r="AX43" s="45"/>
      <c r="AY43" s="45"/>
      <c r="AZ43" s="45"/>
      <c r="BA43" s="45"/>
      <c r="BB43" s="45"/>
      <c r="BC43" s="45"/>
      <c r="BD43" s="45"/>
      <c r="BE43" s="46"/>
      <c r="BF43" s="40"/>
      <c r="BG43" s="41"/>
      <c r="BH43" s="41"/>
      <c r="BI43" s="41"/>
      <c r="BJ43" s="41"/>
      <c r="BK43" s="41"/>
      <c r="BL43" s="42"/>
    </row>
    <row r="44" spans="1:64" s="8" customFormat="1" ht="12.75">
      <c r="A44" s="21"/>
      <c r="B44" s="22"/>
      <c r="C44" s="22"/>
      <c r="D44" s="22"/>
      <c r="E44" s="22"/>
      <c r="F44" s="23"/>
      <c r="G44" s="16" t="s">
        <v>151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34"/>
      <c r="AO44" s="35"/>
      <c r="AP44" s="35"/>
      <c r="AQ44" s="35"/>
      <c r="AR44" s="35"/>
      <c r="AS44" s="35"/>
      <c r="AT44" s="35"/>
      <c r="AU44" s="35"/>
      <c r="AV44" s="36"/>
      <c r="AW44" s="34"/>
      <c r="AX44" s="35"/>
      <c r="AY44" s="35"/>
      <c r="AZ44" s="35"/>
      <c r="BA44" s="35"/>
      <c r="BB44" s="35"/>
      <c r="BC44" s="35"/>
      <c r="BD44" s="35"/>
      <c r="BE44" s="36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148</v>
      </c>
      <c r="B45" s="19"/>
      <c r="C45" s="19"/>
      <c r="D45" s="19"/>
      <c r="E45" s="19"/>
      <c r="F45" s="20"/>
      <c r="G45" s="24" t="s">
        <v>152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5</v>
      </c>
      <c r="AI45" s="26"/>
      <c r="AJ45" s="26"/>
      <c r="AK45" s="26"/>
      <c r="AL45" s="26"/>
      <c r="AM45" s="27"/>
      <c r="AN45" s="55"/>
      <c r="AO45" s="32"/>
      <c r="AP45" s="32"/>
      <c r="AQ45" s="32"/>
      <c r="AR45" s="32"/>
      <c r="AS45" s="32"/>
      <c r="AT45" s="32"/>
      <c r="AU45" s="32"/>
      <c r="AV45" s="33"/>
      <c r="AW45" s="55"/>
      <c r="AX45" s="32"/>
      <c r="AY45" s="32"/>
      <c r="AZ45" s="32"/>
      <c r="BA45" s="32"/>
      <c r="BB45" s="32"/>
      <c r="BC45" s="32"/>
      <c r="BD45" s="32"/>
      <c r="BE45" s="33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34"/>
      <c r="AX46" s="35"/>
      <c r="AY46" s="35"/>
      <c r="AZ46" s="35"/>
      <c r="BA46" s="35"/>
      <c r="BB46" s="35"/>
      <c r="BC46" s="35"/>
      <c r="BD46" s="35"/>
      <c r="BE46" s="36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49</v>
      </c>
      <c r="B47" s="19"/>
      <c r="C47" s="19"/>
      <c r="D47" s="19"/>
      <c r="E47" s="19"/>
      <c r="F47" s="20"/>
      <c r="G47" s="24" t="s">
        <v>47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5</v>
      </c>
      <c r="AI47" s="26"/>
      <c r="AJ47" s="26"/>
      <c r="AK47" s="26"/>
      <c r="AL47" s="26"/>
      <c r="AM47" s="27"/>
      <c r="AN47" s="31">
        <f>'[3]Расчёт расходов'!$AK$89</f>
        <v>17137.309187344803</v>
      </c>
      <c r="AO47" s="32"/>
      <c r="AP47" s="32"/>
      <c r="AQ47" s="32"/>
      <c r="AR47" s="32"/>
      <c r="AS47" s="32"/>
      <c r="AT47" s="32"/>
      <c r="AU47" s="32"/>
      <c r="AV47" s="33"/>
      <c r="AW47" s="31"/>
      <c r="AX47" s="32"/>
      <c r="AY47" s="32"/>
      <c r="AZ47" s="32"/>
      <c r="BA47" s="32"/>
      <c r="BB47" s="32"/>
      <c r="BC47" s="32"/>
      <c r="BD47" s="32"/>
      <c r="BE47" s="33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34"/>
      <c r="AX48" s="35"/>
      <c r="AY48" s="35"/>
      <c r="AZ48" s="35"/>
      <c r="BA48" s="35"/>
      <c r="BB48" s="35"/>
      <c r="BC48" s="35"/>
      <c r="BD48" s="35"/>
      <c r="BE48" s="36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9" t="s">
        <v>50</v>
      </c>
      <c r="B49" s="39"/>
      <c r="C49" s="39"/>
      <c r="D49" s="39"/>
      <c r="E49" s="39"/>
      <c r="F49" s="39"/>
      <c r="G49" s="56" t="s">
        <v>60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8" t="s">
        <v>5</v>
      </c>
      <c r="AI49" s="58"/>
      <c r="AJ49" s="58"/>
      <c r="AK49" s="58"/>
      <c r="AL49" s="58"/>
      <c r="AM49" s="58"/>
      <c r="AN49" s="57">
        <f>'[3]Расчёт расходов'!$AK$65</f>
        <v>7998.1670398448005</v>
      </c>
      <c r="AO49" s="37"/>
      <c r="AP49" s="37"/>
      <c r="AQ49" s="37"/>
      <c r="AR49" s="37"/>
      <c r="AS49" s="37"/>
      <c r="AT49" s="37"/>
      <c r="AU49" s="37"/>
      <c r="AV49" s="37"/>
      <c r="AW49" s="57"/>
      <c r="AX49" s="37"/>
      <c r="AY49" s="37"/>
      <c r="AZ49" s="37"/>
      <c r="BA49" s="37"/>
      <c r="BB49" s="37"/>
      <c r="BC49" s="37"/>
      <c r="BD49" s="37"/>
      <c r="BE49" s="37"/>
      <c r="BF49" s="38"/>
      <c r="BG49" s="38"/>
      <c r="BH49" s="38"/>
      <c r="BI49" s="38"/>
      <c r="BJ49" s="38"/>
      <c r="BK49" s="38"/>
      <c r="BL49" s="38"/>
    </row>
    <row r="50" spans="1:64" s="8" customFormat="1" ht="12.75">
      <c r="A50" s="18" t="s">
        <v>51</v>
      </c>
      <c r="B50" s="19"/>
      <c r="C50" s="19"/>
      <c r="D50" s="19"/>
      <c r="E50" s="19"/>
      <c r="F50" s="20"/>
      <c r="G50" s="24" t="s">
        <v>79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5</v>
      </c>
      <c r="AI50" s="26"/>
      <c r="AJ50" s="26"/>
      <c r="AK50" s="26"/>
      <c r="AL50" s="26"/>
      <c r="AM50" s="27"/>
      <c r="AN50" s="55"/>
      <c r="AO50" s="32"/>
      <c r="AP50" s="32"/>
      <c r="AQ50" s="32"/>
      <c r="AR50" s="32"/>
      <c r="AS50" s="32"/>
      <c r="AT50" s="32"/>
      <c r="AU50" s="32"/>
      <c r="AV50" s="33"/>
      <c r="AW50" s="55"/>
      <c r="AX50" s="32"/>
      <c r="AY50" s="32"/>
      <c r="AZ50" s="32"/>
      <c r="BA50" s="32"/>
      <c r="BB50" s="32"/>
      <c r="BC50" s="32"/>
      <c r="BD50" s="32"/>
      <c r="BE50" s="33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80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34"/>
      <c r="AO51" s="35"/>
      <c r="AP51" s="35"/>
      <c r="AQ51" s="35"/>
      <c r="AR51" s="35"/>
      <c r="AS51" s="35"/>
      <c r="AT51" s="35"/>
      <c r="AU51" s="35"/>
      <c r="AV51" s="36"/>
      <c r="AW51" s="34"/>
      <c r="AX51" s="35"/>
      <c r="AY51" s="35"/>
      <c r="AZ51" s="35"/>
      <c r="BA51" s="35"/>
      <c r="BB51" s="35"/>
      <c r="BC51" s="35"/>
      <c r="BD51" s="35"/>
      <c r="BE51" s="36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9" t="s">
        <v>53</v>
      </c>
      <c r="B52" s="39"/>
      <c r="C52" s="39"/>
      <c r="D52" s="39"/>
      <c r="E52" s="39"/>
      <c r="F52" s="39"/>
      <c r="G52" s="56" t="s">
        <v>52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8" t="s">
        <v>5</v>
      </c>
      <c r="AI52" s="58"/>
      <c r="AJ52" s="58"/>
      <c r="AK52" s="58"/>
      <c r="AL52" s="58"/>
      <c r="AM52" s="58"/>
      <c r="AN52" s="57">
        <f>'[3]Расчёт расходов'!$AK$68</f>
        <v>2289.38</v>
      </c>
      <c r="AO52" s="37"/>
      <c r="AP52" s="37"/>
      <c r="AQ52" s="37"/>
      <c r="AR52" s="37"/>
      <c r="AS52" s="37"/>
      <c r="AT52" s="37"/>
      <c r="AU52" s="37"/>
      <c r="AV52" s="37"/>
      <c r="AW52" s="57"/>
      <c r="AX52" s="37"/>
      <c r="AY52" s="37"/>
      <c r="AZ52" s="37"/>
      <c r="BA52" s="37"/>
      <c r="BB52" s="37"/>
      <c r="BC52" s="37"/>
      <c r="BD52" s="37"/>
      <c r="BE52" s="37"/>
      <c r="BF52" s="38"/>
      <c r="BG52" s="38"/>
      <c r="BH52" s="38"/>
      <c r="BI52" s="38"/>
      <c r="BJ52" s="38"/>
      <c r="BK52" s="38"/>
      <c r="BL52" s="38"/>
    </row>
    <row r="53" spans="1:64" s="8" customFormat="1" ht="15" customHeight="1">
      <c r="A53" s="39" t="s">
        <v>57</v>
      </c>
      <c r="B53" s="39"/>
      <c r="C53" s="39"/>
      <c r="D53" s="39"/>
      <c r="E53" s="39"/>
      <c r="F53" s="39"/>
      <c r="G53" s="56" t="s">
        <v>54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8" t="s">
        <v>5</v>
      </c>
      <c r="AI53" s="58"/>
      <c r="AJ53" s="58"/>
      <c r="AK53" s="58"/>
      <c r="AL53" s="58"/>
      <c r="AM53" s="58"/>
      <c r="AN53" s="57">
        <f>'[3]Расчёт расходов'!$AK$77</f>
        <v>4820.042880000001</v>
      </c>
      <c r="AO53" s="37"/>
      <c r="AP53" s="37"/>
      <c r="AQ53" s="37"/>
      <c r="AR53" s="37"/>
      <c r="AS53" s="37"/>
      <c r="AT53" s="37"/>
      <c r="AU53" s="37"/>
      <c r="AV53" s="37"/>
      <c r="AW53" s="57"/>
      <c r="AX53" s="37"/>
      <c r="AY53" s="37"/>
      <c r="AZ53" s="37"/>
      <c r="BA53" s="37"/>
      <c r="BB53" s="37"/>
      <c r="BC53" s="37"/>
      <c r="BD53" s="37"/>
      <c r="BE53" s="37"/>
      <c r="BF53" s="38"/>
      <c r="BG53" s="38"/>
      <c r="BH53" s="38"/>
      <c r="BI53" s="38"/>
      <c r="BJ53" s="38"/>
      <c r="BK53" s="38"/>
      <c r="BL53" s="38"/>
    </row>
    <row r="54" spans="1:64" s="8" customFormat="1" ht="12.75">
      <c r="A54" s="18" t="s">
        <v>58</v>
      </c>
      <c r="B54" s="19"/>
      <c r="C54" s="19"/>
      <c r="D54" s="19"/>
      <c r="E54" s="19"/>
      <c r="F54" s="20"/>
      <c r="G54" s="24" t="s">
        <v>154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5</v>
      </c>
      <c r="AI54" s="26"/>
      <c r="AJ54" s="26"/>
      <c r="AK54" s="26"/>
      <c r="AL54" s="26"/>
      <c r="AM54" s="27"/>
      <c r="AN54" s="55"/>
      <c r="AO54" s="32"/>
      <c r="AP54" s="32"/>
      <c r="AQ54" s="32"/>
      <c r="AR54" s="32"/>
      <c r="AS54" s="32"/>
      <c r="AT54" s="32"/>
      <c r="AU54" s="32"/>
      <c r="AV54" s="33"/>
      <c r="AW54" s="55"/>
      <c r="AX54" s="32"/>
      <c r="AY54" s="32"/>
      <c r="AZ54" s="32"/>
      <c r="BA54" s="32"/>
      <c r="BB54" s="32"/>
      <c r="BC54" s="32"/>
      <c r="BD54" s="32"/>
      <c r="BE54" s="33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59"/>
      <c r="B55" s="60"/>
      <c r="C55" s="60"/>
      <c r="D55" s="60"/>
      <c r="E55" s="60"/>
      <c r="F55" s="61"/>
      <c r="G55" s="43" t="s">
        <v>155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7"/>
      <c r="AI55" s="48"/>
      <c r="AJ55" s="48"/>
      <c r="AK55" s="48"/>
      <c r="AL55" s="48"/>
      <c r="AM55" s="49"/>
      <c r="AN55" s="44"/>
      <c r="AO55" s="45"/>
      <c r="AP55" s="45"/>
      <c r="AQ55" s="45"/>
      <c r="AR55" s="45"/>
      <c r="AS55" s="45"/>
      <c r="AT55" s="45"/>
      <c r="AU55" s="45"/>
      <c r="AV55" s="46"/>
      <c r="AW55" s="44"/>
      <c r="AX55" s="45"/>
      <c r="AY55" s="45"/>
      <c r="AZ55" s="45"/>
      <c r="BA55" s="45"/>
      <c r="BB55" s="45"/>
      <c r="BC55" s="45"/>
      <c r="BD55" s="45"/>
      <c r="BE55" s="46"/>
      <c r="BF55" s="40"/>
      <c r="BG55" s="41"/>
      <c r="BH55" s="41"/>
      <c r="BI55" s="41"/>
      <c r="BJ55" s="41"/>
      <c r="BK55" s="41"/>
      <c r="BL55" s="42"/>
    </row>
    <row r="56" spans="1:64" s="8" customFormat="1" ht="12.75">
      <c r="A56" s="21"/>
      <c r="B56" s="22"/>
      <c r="C56" s="22"/>
      <c r="D56" s="22"/>
      <c r="E56" s="22"/>
      <c r="F56" s="23"/>
      <c r="G56" s="16" t="s">
        <v>156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34"/>
      <c r="AO56" s="35"/>
      <c r="AP56" s="35"/>
      <c r="AQ56" s="35"/>
      <c r="AR56" s="35"/>
      <c r="AS56" s="35"/>
      <c r="AT56" s="35"/>
      <c r="AU56" s="35"/>
      <c r="AV56" s="36"/>
      <c r="AW56" s="34"/>
      <c r="AX56" s="35"/>
      <c r="AY56" s="35"/>
      <c r="AZ56" s="35"/>
      <c r="BA56" s="35"/>
      <c r="BB56" s="35"/>
      <c r="BC56" s="35"/>
      <c r="BD56" s="35"/>
      <c r="BE56" s="36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9" t="s">
        <v>59</v>
      </c>
      <c r="B57" s="39"/>
      <c r="C57" s="39"/>
      <c r="D57" s="39"/>
      <c r="E57" s="39"/>
      <c r="F57" s="39"/>
      <c r="G57" s="56" t="s">
        <v>157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8" t="s">
        <v>5</v>
      </c>
      <c r="AI57" s="58"/>
      <c r="AJ57" s="58"/>
      <c r="AK57" s="58"/>
      <c r="AL57" s="58"/>
      <c r="AM57" s="58"/>
      <c r="AN57" s="57">
        <f>'[3]Расчёт расходов'!$AK$83</f>
        <v>1495.0192674999998</v>
      </c>
      <c r="AO57" s="37"/>
      <c r="AP57" s="37"/>
      <c r="AQ57" s="37"/>
      <c r="AR57" s="37"/>
      <c r="AS57" s="37"/>
      <c r="AT57" s="37"/>
      <c r="AU57" s="37"/>
      <c r="AV57" s="37"/>
      <c r="AW57" s="57"/>
      <c r="AX57" s="37"/>
      <c r="AY57" s="37"/>
      <c r="AZ57" s="37"/>
      <c r="BA57" s="37"/>
      <c r="BB57" s="37"/>
      <c r="BC57" s="37"/>
      <c r="BD57" s="37"/>
      <c r="BE57" s="37"/>
      <c r="BF57" s="38"/>
      <c r="BG57" s="38"/>
      <c r="BH57" s="38"/>
      <c r="BI57" s="38"/>
      <c r="BJ57" s="38"/>
      <c r="BK57" s="38"/>
      <c r="BL57" s="38"/>
    </row>
    <row r="58" spans="1:64" s="8" customFormat="1" ht="15" customHeight="1">
      <c r="A58" s="39" t="s">
        <v>61</v>
      </c>
      <c r="B58" s="39"/>
      <c r="C58" s="39"/>
      <c r="D58" s="39"/>
      <c r="E58" s="39"/>
      <c r="F58" s="39"/>
      <c r="G58" s="56" t="s">
        <v>158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8" t="s">
        <v>5</v>
      </c>
      <c r="AI58" s="58"/>
      <c r="AJ58" s="58"/>
      <c r="AK58" s="58"/>
      <c r="AL58" s="58"/>
      <c r="AM58" s="58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8"/>
      <c r="BH58" s="38"/>
      <c r="BI58" s="38"/>
      <c r="BJ58" s="38"/>
      <c r="BK58" s="38"/>
      <c r="BL58" s="38"/>
    </row>
    <row r="59" spans="1:64" s="8" customFormat="1" ht="15" customHeight="1">
      <c r="A59" s="39" t="s">
        <v>64</v>
      </c>
      <c r="B59" s="39"/>
      <c r="C59" s="39"/>
      <c r="D59" s="39"/>
      <c r="E59" s="39"/>
      <c r="F59" s="39"/>
      <c r="G59" s="56" t="s">
        <v>55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8" t="s">
        <v>5</v>
      </c>
      <c r="AI59" s="58"/>
      <c r="AJ59" s="58"/>
      <c r="AK59" s="58"/>
      <c r="AL59" s="58"/>
      <c r="AM59" s="58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</row>
    <row r="60" spans="1:64" s="8" customFormat="1" ht="15" customHeight="1">
      <c r="A60" s="39" t="s">
        <v>153</v>
      </c>
      <c r="B60" s="39"/>
      <c r="C60" s="39"/>
      <c r="D60" s="39"/>
      <c r="E60" s="39"/>
      <c r="F60" s="39"/>
      <c r="G60" s="56" t="s">
        <v>56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8" t="s">
        <v>5</v>
      </c>
      <c r="AI60" s="58"/>
      <c r="AJ60" s="58"/>
      <c r="AK60" s="58"/>
      <c r="AL60" s="58"/>
      <c r="AM60" s="58"/>
      <c r="AN60" s="37"/>
      <c r="AO60" s="37"/>
      <c r="AP60" s="37"/>
      <c r="AQ60" s="37"/>
      <c r="AR60" s="37"/>
      <c r="AS60" s="37"/>
      <c r="AT60" s="37"/>
      <c r="AU60" s="37"/>
      <c r="AV60" s="37"/>
      <c r="AW60" s="57"/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2.75">
      <c r="A61" s="18" t="s">
        <v>159</v>
      </c>
      <c r="B61" s="19"/>
      <c r="C61" s="19"/>
      <c r="D61" s="19"/>
      <c r="E61" s="19"/>
      <c r="F61" s="20"/>
      <c r="G61" s="24" t="s">
        <v>81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5</v>
      </c>
      <c r="AI61" s="26"/>
      <c r="AJ61" s="26"/>
      <c r="AK61" s="26"/>
      <c r="AL61" s="26"/>
      <c r="AM61" s="27"/>
      <c r="AN61" s="55"/>
      <c r="AO61" s="32"/>
      <c r="AP61" s="32"/>
      <c r="AQ61" s="32"/>
      <c r="AR61" s="32"/>
      <c r="AS61" s="32"/>
      <c r="AT61" s="32"/>
      <c r="AU61" s="32"/>
      <c r="AV61" s="33"/>
      <c r="AW61" s="55"/>
      <c r="AX61" s="32"/>
      <c r="AY61" s="32"/>
      <c r="AZ61" s="32"/>
      <c r="BA61" s="32"/>
      <c r="BB61" s="32"/>
      <c r="BC61" s="32"/>
      <c r="BD61" s="32"/>
      <c r="BE61" s="33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59"/>
      <c r="B62" s="60"/>
      <c r="C62" s="60"/>
      <c r="D62" s="60"/>
      <c r="E62" s="60"/>
      <c r="F62" s="61"/>
      <c r="G62" s="43" t="s">
        <v>82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7"/>
      <c r="AI62" s="48"/>
      <c r="AJ62" s="48"/>
      <c r="AK62" s="48"/>
      <c r="AL62" s="48"/>
      <c r="AM62" s="49"/>
      <c r="AN62" s="44"/>
      <c r="AO62" s="45"/>
      <c r="AP62" s="45"/>
      <c r="AQ62" s="45"/>
      <c r="AR62" s="45"/>
      <c r="AS62" s="45"/>
      <c r="AT62" s="45"/>
      <c r="AU62" s="45"/>
      <c r="AV62" s="46"/>
      <c r="AW62" s="44"/>
      <c r="AX62" s="45"/>
      <c r="AY62" s="45"/>
      <c r="AZ62" s="45"/>
      <c r="BA62" s="45"/>
      <c r="BB62" s="45"/>
      <c r="BC62" s="45"/>
      <c r="BD62" s="45"/>
      <c r="BE62" s="46"/>
      <c r="BF62" s="40"/>
      <c r="BG62" s="41"/>
      <c r="BH62" s="41"/>
      <c r="BI62" s="41"/>
      <c r="BJ62" s="41"/>
      <c r="BK62" s="41"/>
      <c r="BL62" s="42"/>
    </row>
    <row r="63" spans="1:64" s="8" customFormat="1" ht="12.75">
      <c r="A63" s="59"/>
      <c r="B63" s="60"/>
      <c r="C63" s="60"/>
      <c r="D63" s="60"/>
      <c r="E63" s="60"/>
      <c r="F63" s="61"/>
      <c r="G63" s="43" t="s">
        <v>83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7"/>
      <c r="AI63" s="48"/>
      <c r="AJ63" s="48"/>
      <c r="AK63" s="48"/>
      <c r="AL63" s="48"/>
      <c r="AM63" s="49"/>
      <c r="AN63" s="44"/>
      <c r="AO63" s="45"/>
      <c r="AP63" s="45"/>
      <c r="AQ63" s="45"/>
      <c r="AR63" s="45"/>
      <c r="AS63" s="45"/>
      <c r="AT63" s="45"/>
      <c r="AU63" s="45"/>
      <c r="AV63" s="46"/>
      <c r="AW63" s="44"/>
      <c r="AX63" s="45"/>
      <c r="AY63" s="45"/>
      <c r="AZ63" s="45"/>
      <c r="BA63" s="45"/>
      <c r="BB63" s="45"/>
      <c r="BC63" s="45"/>
      <c r="BD63" s="45"/>
      <c r="BE63" s="46"/>
      <c r="BF63" s="40"/>
      <c r="BG63" s="41"/>
      <c r="BH63" s="41"/>
      <c r="BI63" s="41"/>
      <c r="BJ63" s="41"/>
      <c r="BK63" s="41"/>
      <c r="BL63" s="42"/>
    </row>
    <row r="64" spans="1:64" s="8" customFormat="1" ht="12.75">
      <c r="A64" s="21"/>
      <c r="B64" s="22"/>
      <c r="C64" s="22"/>
      <c r="D64" s="22"/>
      <c r="E64" s="22"/>
      <c r="F64" s="23"/>
      <c r="G64" s="16" t="s">
        <v>84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160</v>
      </c>
      <c r="B65" s="19"/>
      <c r="C65" s="19"/>
      <c r="D65" s="19"/>
      <c r="E65" s="19"/>
      <c r="F65" s="20"/>
      <c r="G65" s="24" t="s">
        <v>62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102</v>
      </c>
      <c r="AI65" s="26"/>
      <c r="AJ65" s="26"/>
      <c r="AK65" s="26"/>
      <c r="AL65" s="26"/>
      <c r="AM65" s="27"/>
      <c r="AN65" s="55"/>
      <c r="AO65" s="32"/>
      <c r="AP65" s="32"/>
      <c r="AQ65" s="32"/>
      <c r="AR65" s="32"/>
      <c r="AS65" s="32"/>
      <c r="AT65" s="32"/>
      <c r="AU65" s="32"/>
      <c r="AV65" s="33"/>
      <c r="AW65" s="63"/>
      <c r="AX65" s="64"/>
      <c r="AY65" s="64"/>
      <c r="AZ65" s="64"/>
      <c r="BA65" s="64"/>
      <c r="BB65" s="64"/>
      <c r="BC65" s="64"/>
      <c r="BD65" s="64"/>
      <c r="BE65" s="65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66"/>
      <c r="AX66" s="67"/>
      <c r="AY66" s="67"/>
      <c r="AZ66" s="67"/>
      <c r="BA66" s="67"/>
      <c r="BB66" s="67"/>
      <c r="BC66" s="67"/>
      <c r="BD66" s="67"/>
      <c r="BE66" s="68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161</v>
      </c>
      <c r="B67" s="19"/>
      <c r="C67" s="19"/>
      <c r="D67" s="19"/>
      <c r="E67" s="19"/>
      <c r="F67" s="20"/>
      <c r="G67" s="24" t="s">
        <v>69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5</v>
      </c>
      <c r="AI67" s="26"/>
      <c r="AJ67" s="26"/>
      <c r="AK67" s="26"/>
      <c r="AL67" s="26"/>
      <c r="AM67" s="27"/>
      <c r="AN67" s="55"/>
      <c r="AO67" s="32"/>
      <c r="AP67" s="32"/>
      <c r="AQ67" s="32"/>
      <c r="AR67" s="32"/>
      <c r="AS67" s="32"/>
      <c r="AT67" s="32"/>
      <c r="AU67" s="32"/>
      <c r="AV67" s="33"/>
      <c r="AW67" s="55"/>
      <c r="AX67" s="32"/>
      <c r="AY67" s="32"/>
      <c r="AZ67" s="32"/>
      <c r="BA67" s="32"/>
      <c r="BB67" s="32"/>
      <c r="BC67" s="32"/>
      <c r="BD67" s="32"/>
      <c r="BE67" s="33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59"/>
      <c r="B68" s="60"/>
      <c r="C68" s="60"/>
      <c r="D68" s="60"/>
      <c r="E68" s="60"/>
      <c r="F68" s="61"/>
      <c r="G68" s="43" t="s">
        <v>70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7"/>
      <c r="AI68" s="48"/>
      <c r="AJ68" s="48"/>
      <c r="AK68" s="48"/>
      <c r="AL68" s="48"/>
      <c r="AM68" s="49"/>
      <c r="AN68" s="44"/>
      <c r="AO68" s="45"/>
      <c r="AP68" s="45"/>
      <c r="AQ68" s="45"/>
      <c r="AR68" s="45"/>
      <c r="AS68" s="45"/>
      <c r="AT68" s="45"/>
      <c r="AU68" s="45"/>
      <c r="AV68" s="46"/>
      <c r="AW68" s="44"/>
      <c r="AX68" s="45"/>
      <c r="AY68" s="45"/>
      <c r="AZ68" s="45"/>
      <c r="BA68" s="45"/>
      <c r="BB68" s="45"/>
      <c r="BC68" s="45"/>
      <c r="BD68" s="45"/>
      <c r="BE68" s="46"/>
      <c r="BF68" s="40"/>
      <c r="BG68" s="41"/>
      <c r="BH68" s="41"/>
      <c r="BI68" s="41"/>
      <c r="BJ68" s="41"/>
      <c r="BK68" s="41"/>
      <c r="BL68" s="42"/>
    </row>
    <row r="69" spans="1:64" s="8" customFormat="1" ht="12.75">
      <c r="A69" s="59"/>
      <c r="B69" s="60"/>
      <c r="C69" s="60"/>
      <c r="D69" s="60"/>
      <c r="E69" s="60"/>
      <c r="F69" s="61"/>
      <c r="G69" s="43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7"/>
      <c r="AI69" s="48"/>
      <c r="AJ69" s="48"/>
      <c r="AK69" s="48"/>
      <c r="AL69" s="48"/>
      <c r="AM69" s="49"/>
      <c r="AN69" s="44"/>
      <c r="AO69" s="45"/>
      <c r="AP69" s="45"/>
      <c r="AQ69" s="45"/>
      <c r="AR69" s="45"/>
      <c r="AS69" s="45"/>
      <c r="AT69" s="45"/>
      <c r="AU69" s="45"/>
      <c r="AV69" s="46"/>
      <c r="AW69" s="44"/>
      <c r="AX69" s="45"/>
      <c r="AY69" s="45"/>
      <c r="AZ69" s="45"/>
      <c r="BA69" s="45"/>
      <c r="BB69" s="45"/>
      <c r="BC69" s="45"/>
      <c r="BD69" s="45"/>
      <c r="BE69" s="46"/>
      <c r="BF69" s="40"/>
      <c r="BG69" s="41"/>
      <c r="BH69" s="41"/>
      <c r="BI69" s="41"/>
      <c r="BJ69" s="41"/>
      <c r="BK69" s="41"/>
      <c r="BL69" s="42"/>
    </row>
    <row r="70" spans="1:64" s="8" customFormat="1" ht="12.75">
      <c r="A70" s="59"/>
      <c r="B70" s="60"/>
      <c r="C70" s="60"/>
      <c r="D70" s="60"/>
      <c r="E70" s="60"/>
      <c r="F70" s="61"/>
      <c r="G70" s="43" t="s">
        <v>72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44"/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5"/>
      <c r="BE70" s="46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59"/>
      <c r="B71" s="60"/>
      <c r="C71" s="60"/>
      <c r="D71" s="60"/>
      <c r="E71" s="60"/>
      <c r="F71" s="61"/>
      <c r="G71" s="43" t="s">
        <v>73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44"/>
      <c r="AO71" s="45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5"/>
      <c r="BE71" s="46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59"/>
      <c r="B72" s="60"/>
      <c r="C72" s="60"/>
      <c r="D72" s="60"/>
      <c r="E72" s="60"/>
      <c r="F72" s="61"/>
      <c r="G72" s="43" t="s">
        <v>74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7"/>
      <c r="AI72" s="48"/>
      <c r="AJ72" s="48"/>
      <c r="AK72" s="48"/>
      <c r="AL72" s="48"/>
      <c r="AM72" s="49"/>
      <c r="AN72" s="44"/>
      <c r="AO72" s="45"/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5"/>
      <c r="BE72" s="46"/>
      <c r="BF72" s="40"/>
      <c r="BG72" s="41"/>
      <c r="BH72" s="41"/>
      <c r="BI72" s="41"/>
      <c r="BJ72" s="41"/>
      <c r="BK72" s="41"/>
      <c r="BL72" s="42"/>
    </row>
    <row r="73" spans="1:64" s="8" customFormat="1" ht="12.75">
      <c r="A73" s="59"/>
      <c r="B73" s="60"/>
      <c r="C73" s="60"/>
      <c r="D73" s="60"/>
      <c r="E73" s="60"/>
      <c r="F73" s="61"/>
      <c r="G73" s="43" t="s">
        <v>75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7"/>
      <c r="AI73" s="48"/>
      <c r="AJ73" s="48"/>
      <c r="AK73" s="48"/>
      <c r="AL73" s="48"/>
      <c r="AM73" s="49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40"/>
      <c r="BG73" s="41"/>
      <c r="BH73" s="41"/>
      <c r="BI73" s="41"/>
      <c r="BJ73" s="41"/>
      <c r="BK73" s="41"/>
      <c r="BL73" s="42"/>
    </row>
    <row r="74" spans="1:64" s="8" customFormat="1" ht="12.75">
      <c r="A74" s="21"/>
      <c r="B74" s="22"/>
      <c r="C74" s="22"/>
      <c r="D74" s="22"/>
      <c r="E74" s="22"/>
      <c r="F74" s="23"/>
      <c r="G74" s="16" t="s">
        <v>76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34"/>
      <c r="AO74" s="35"/>
      <c r="AP74" s="35"/>
      <c r="AQ74" s="35"/>
      <c r="AR74" s="35"/>
      <c r="AS74" s="35"/>
      <c r="AT74" s="35"/>
      <c r="AU74" s="35"/>
      <c r="AV74" s="36"/>
      <c r="AW74" s="34"/>
      <c r="AX74" s="35"/>
      <c r="AY74" s="35"/>
      <c r="AZ74" s="35"/>
      <c r="BA74" s="35"/>
      <c r="BB74" s="35"/>
      <c r="BC74" s="35"/>
      <c r="BD74" s="35"/>
      <c r="BE74" s="36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162</v>
      </c>
      <c r="B75" s="19"/>
      <c r="C75" s="19"/>
      <c r="D75" s="19"/>
      <c r="E75" s="19"/>
      <c r="F75" s="20"/>
      <c r="G75" s="24" t="s">
        <v>163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5</v>
      </c>
      <c r="AI75" s="26"/>
      <c r="AJ75" s="26"/>
      <c r="AK75" s="26"/>
      <c r="AL75" s="26"/>
      <c r="AM75" s="27"/>
      <c r="AN75" s="31">
        <f>AN47-AN49-AN52-AN53-AN57</f>
        <v>534.7000000000016</v>
      </c>
      <c r="AO75" s="32"/>
      <c r="AP75" s="32"/>
      <c r="AQ75" s="32"/>
      <c r="AR75" s="32"/>
      <c r="AS75" s="32"/>
      <c r="AT75" s="32"/>
      <c r="AU75" s="32"/>
      <c r="AV75" s="33"/>
      <c r="AW75" s="31"/>
      <c r="AX75" s="32"/>
      <c r="AY75" s="32"/>
      <c r="AZ75" s="32"/>
      <c r="BA75" s="32"/>
      <c r="BB75" s="32"/>
      <c r="BC75" s="32"/>
      <c r="BD75" s="32"/>
      <c r="BE75" s="33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65</v>
      </c>
      <c r="B77" s="19"/>
      <c r="C77" s="19"/>
      <c r="D77" s="19"/>
      <c r="E77" s="19"/>
      <c r="F77" s="20"/>
      <c r="G77" s="24" t="s">
        <v>164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5</v>
      </c>
      <c r="AI77" s="26"/>
      <c r="AJ77" s="26"/>
      <c r="AK77" s="26"/>
      <c r="AL77" s="26"/>
      <c r="AM77" s="27"/>
      <c r="AN77" s="55"/>
      <c r="AO77" s="32"/>
      <c r="AP77" s="32"/>
      <c r="AQ77" s="32"/>
      <c r="AR77" s="32"/>
      <c r="AS77" s="32"/>
      <c r="AT77" s="32"/>
      <c r="AU77" s="32"/>
      <c r="AV77" s="33"/>
      <c r="AW77" s="55"/>
      <c r="AX77" s="32"/>
      <c r="AY77" s="32"/>
      <c r="AZ77" s="32"/>
      <c r="BA77" s="32"/>
      <c r="BB77" s="32"/>
      <c r="BC77" s="32"/>
      <c r="BD77" s="32"/>
      <c r="BE77" s="33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59"/>
      <c r="B78" s="60"/>
      <c r="C78" s="60"/>
      <c r="D78" s="60"/>
      <c r="E78" s="60"/>
      <c r="F78" s="61"/>
      <c r="G78" s="43" t="s">
        <v>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7"/>
      <c r="AI78" s="48"/>
      <c r="AJ78" s="48"/>
      <c r="AK78" s="48"/>
      <c r="AL78" s="48"/>
      <c r="AM78" s="49"/>
      <c r="AN78" s="44"/>
      <c r="AO78" s="45"/>
      <c r="AP78" s="45"/>
      <c r="AQ78" s="45"/>
      <c r="AR78" s="45"/>
      <c r="AS78" s="45"/>
      <c r="AT78" s="45"/>
      <c r="AU78" s="45"/>
      <c r="AV78" s="46"/>
      <c r="AW78" s="44"/>
      <c r="AX78" s="45"/>
      <c r="AY78" s="45"/>
      <c r="AZ78" s="45"/>
      <c r="BA78" s="45"/>
      <c r="BB78" s="45"/>
      <c r="BC78" s="45"/>
      <c r="BD78" s="45"/>
      <c r="BE78" s="46"/>
      <c r="BF78" s="40"/>
      <c r="BG78" s="41"/>
      <c r="BH78" s="41"/>
      <c r="BI78" s="41"/>
      <c r="BJ78" s="41"/>
      <c r="BK78" s="41"/>
      <c r="BL78" s="42"/>
    </row>
    <row r="79" spans="1:64" s="8" customFormat="1" ht="12.75">
      <c r="A79" s="21"/>
      <c r="B79" s="22"/>
      <c r="C79" s="22"/>
      <c r="D79" s="22"/>
      <c r="E79" s="22"/>
      <c r="F79" s="23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34"/>
      <c r="AO79" s="35"/>
      <c r="AP79" s="35"/>
      <c r="AQ79" s="35"/>
      <c r="AR79" s="35"/>
      <c r="AS79" s="35"/>
      <c r="AT79" s="35"/>
      <c r="AU79" s="35"/>
      <c r="AV79" s="36"/>
      <c r="AW79" s="34"/>
      <c r="AX79" s="35"/>
      <c r="AY79" s="35"/>
      <c r="AZ79" s="35"/>
      <c r="BA79" s="35"/>
      <c r="BB79" s="35"/>
      <c r="BC79" s="35"/>
      <c r="BD79" s="35"/>
      <c r="BE79" s="36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85</v>
      </c>
      <c r="B80" s="19"/>
      <c r="C80" s="19"/>
      <c r="D80" s="19"/>
      <c r="E80" s="19"/>
      <c r="F80" s="20"/>
      <c r="G80" s="24" t="s">
        <v>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5</v>
      </c>
      <c r="AI80" s="26"/>
      <c r="AJ80" s="26"/>
      <c r="AK80" s="26"/>
      <c r="AL80" s="26"/>
      <c r="AM80" s="27"/>
      <c r="AN80" s="55"/>
      <c r="AO80" s="32"/>
      <c r="AP80" s="32"/>
      <c r="AQ80" s="32"/>
      <c r="AR80" s="32"/>
      <c r="AS80" s="32"/>
      <c r="AT80" s="32"/>
      <c r="AU80" s="32"/>
      <c r="AV80" s="33"/>
      <c r="AW80" s="55"/>
      <c r="AX80" s="32"/>
      <c r="AY80" s="32"/>
      <c r="AZ80" s="32"/>
      <c r="BA80" s="32"/>
      <c r="BB80" s="32"/>
      <c r="BC80" s="32"/>
      <c r="BD80" s="32"/>
      <c r="BE80" s="33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88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87</v>
      </c>
      <c r="B82" s="19"/>
      <c r="C82" s="19"/>
      <c r="D82" s="19"/>
      <c r="E82" s="19"/>
      <c r="F82" s="20"/>
      <c r="G82" s="24" t="s">
        <v>11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5</v>
      </c>
      <c r="AI82" s="26"/>
      <c r="AJ82" s="26"/>
      <c r="AK82" s="26"/>
      <c r="AL82" s="26"/>
      <c r="AM82" s="27"/>
      <c r="AN82" s="55">
        <v>963.84</v>
      </c>
      <c r="AO82" s="32"/>
      <c r="AP82" s="32"/>
      <c r="AQ82" s="32"/>
      <c r="AR82" s="32"/>
      <c r="AS82" s="32"/>
      <c r="AT82" s="32"/>
      <c r="AU82" s="32"/>
      <c r="AV82" s="33"/>
      <c r="AW82" s="31"/>
      <c r="AX82" s="32"/>
      <c r="AY82" s="32"/>
      <c r="AZ82" s="32"/>
      <c r="BA82" s="32"/>
      <c r="BB82" s="32"/>
      <c r="BC82" s="32"/>
      <c r="BD82" s="32"/>
      <c r="BE82" s="33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59"/>
      <c r="B83" s="60"/>
      <c r="C83" s="60"/>
      <c r="D83" s="60"/>
      <c r="E83" s="60"/>
      <c r="F83" s="61"/>
      <c r="G83" s="43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7"/>
      <c r="AI83" s="48"/>
      <c r="AJ83" s="48"/>
      <c r="AK83" s="48"/>
      <c r="AL83" s="48"/>
      <c r="AM83" s="49"/>
      <c r="AN83" s="44"/>
      <c r="AO83" s="45"/>
      <c r="AP83" s="45"/>
      <c r="AQ83" s="45"/>
      <c r="AR83" s="45"/>
      <c r="AS83" s="45"/>
      <c r="AT83" s="45"/>
      <c r="AU83" s="45"/>
      <c r="AV83" s="46"/>
      <c r="AW83" s="44"/>
      <c r="AX83" s="45"/>
      <c r="AY83" s="45"/>
      <c r="AZ83" s="45"/>
      <c r="BA83" s="45"/>
      <c r="BB83" s="45"/>
      <c r="BC83" s="45"/>
      <c r="BD83" s="45"/>
      <c r="BE83" s="46"/>
      <c r="BF83" s="40"/>
      <c r="BG83" s="41"/>
      <c r="BH83" s="41"/>
      <c r="BI83" s="41"/>
      <c r="BJ83" s="41"/>
      <c r="BK83" s="41"/>
      <c r="BL83" s="42"/>
    </row>
    <row r="84" spans="1:64" s="8" customFormat="1" ht="12.75">
      <c r="A84" s="21"/>
      <c r="B84" s="22"/>
      <c r="C84" s="22"/>
      <c r="D84" s="22"/>
      <c r="E84" s="22"/>
      <c r="F84" s="23"/>
      <c r="G84" s="16" t="s">
        <v>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26</v>
      </c>
      <c r="B85" s="19"/>
      <c r="C85" s="19"/>
      <c r="D85" s="19"/>
      <c r="E85" s="19"/>
      <c r="F85" s="20"/>
      <c r="G85" s="24" t="s">
        <v>165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86</v>
      </c>
      <c r="AI85" s="26"/>
      <c r="AJ85" s="26"/>
      <c r="AK85" s="26"/>
      <c r="AL85" s="26"/>
      <c r="AM85" s="27"/>
      <c r="AN85" s="55">
        <f>188.8+188.8</f>
        <v>377.6</v>
      </c>
      <c r="AO85" s="32"/>
      <c r="AP85" s="32"/>
      <c r="AQ85" s="32"/>
      <c r="AR85" s="32"/>
      <c r="AS85" s="32"/>
      <c r="AT85" s="32"/>
      <c r="AU85" s="32"/>
      <c r="AV85" s="33"/>
      <c r="AW85" s="55"/>
      <c r="AX85" s="32"/>
      <c r="AY85" s="32"/>
      <c r="AZ85" s="32"/>
      <c r="BA85" s="32"/>
      <c r="BB85" s="32"/>
      <c r="BC85" s="32"/>
      <c r="BD85" s="32"/>
      <c r="BE85" s="33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91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49</v>
      </c>
      <c r="B87" s="19"/>
      <c r="C87" s="19"/>
      <c r="D87" s="19"/>
      <c r="E87" s="19"/>
      <c r="F87" s="20"/>
      <c r="G87" s="24" t="s">
        <v>165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82" t="s">
        <v>173</v>
      </c>
      <c r="AI87" s="83"/>
      <c r="AJ87" s="83"/>
      <c r="AK87" s="83"/>
      <c r="AL87" s="83"/>
      <c r="AM87" s="84"/>
      <c r="AN87" s="69">
        <f>AN82/AN85</f>
        <v>2.552542372881356</v>
      </c>
      <c r="AO87" s="70"/>
      <c r="AP87" s="70"/>
      <c r="AQ87" s="70"/>
      <c r="AR87" s="70"/>
      <c r="AS87" s="70"/>
      <c r="AT87" s="70"/>
      <c r="AU87" s="70"/>
      <c r="AV87" s="71"/>
      <c r="AW87" s="69"/>
      <c r="AX87" s="70"/>
      <c r="AY87" s="70"/>
      <c r="AZ87" s="70"/>
      <c r="BA87" s="70"/>
      <c r="BB87" s="70"/>
      <c r="BC87" s="70"/>
      <c r="BD87" s="70"/>
      <c r="BE87" s="71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59"/>
      <c r="B88" s="60"/>
      <c r="C88" s="60"/>
      <c r="D88" s="60"/>
      <c r="E88" s="60"/>
      <c r="F88" s="61"/>
      <c r="G88" s="43" t="s">
        <v>94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85"/>
      <c r="AI88" s="86"/>
      <c r="AJ88" s="86"/>
      <c r="AK88" s="86"/>
      <c r="AL88" s="86"/>
      <c r="AM88" s="87"/>
      <c r="AN88" s="72"/>
      <c r="AO88" s="73"/>
      <c r="AP88" s="73"/>
      <c r="AQ88" s="73"/>
      <c r="AR88" s="73"/>
      <c r="AS88" s="73"/>
      <c r="AT88" s="73"/>
      <c r="AU88" s="73"/>
      <c r="AV88" s="74"/>
      <c r="AW88" s="72"/>
      <c r="AX88" s="73"/>
      <c r="AY88" s="73"/>
      <c r="AZ88" s="73"/>
      <c r="BA88" s="73"/>
      <c r="BB88" s="73"/>
      <c r="BC88" s="73"/>
      <c r="BD88" s="73"/>
      <c r="BE88" s="74"/>
      <c r="BF88" s="40"/>
      <c r="BG88" s="41"/>
      <c r="BH88" s="41"/>
      <c r="BI88" s="41"/>
      <c r="BJ88" s="41"/>
      <c r="BK88" s="41"/>
      <c r="BL88" s="42"/>
    </row>
    <row r="89" spans="1:64" s="8" customFormat="1" ht="12.75">
      <c r="A89" s="59"/>
      <c r="B89" s="60"/>
      <c r="C89" s="60"/>
      <c r="D89" s="60"/>
      <c r="E89" s="60"/>
      <c r="F89" s="61"/>
      <c r="G89" s="43" t="s">
        <v>95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85"/>
      <c r="AI89" s="86"/>
      <c r="AJ89" s="86"/>
      <c r="AK89" s="86"/>
      <c r="AL89" s="86"/>
      <c r="AM89" s="87"/>
      <c r="AN89" s="72"/>
      <c r="AO89" s="73"/>
      <c r="AP89" s="73"/>
      <c r="AQ89" s="73"/>
      <c r="AR89" s="73"/>
      <c r="AS89" s="73"/>
      <c r="AT89" s="73"/>
      <c r="AU89" s="73"/>
      <c r="AV89" s="74"/>
      <c r="AW89" s="72"/>
      <c r="AX89" s="73"/>
      <c r="AY89" s="73"/>
      <c r="AZ89" s="73"/>
      <c r="BA89" s="73"/>
      <c r="BB89" s="73"/>
      <c r="BC89" s="73"/>
      <c r="BD89" s="73"/>
      <c r="BE89" s="74"/>
      <c r="BF89" s="40"/>
      <c r="BG89" s="41"/>
      <c r="BH89" s="41"/>
      <c r="BI89" s="41"/>
      <c r="BJ89" s="41"/>
      <c r="BK89" s="41"/>
      <c r="BL89" s="42"/>
    </row>
    <row r="90" spans="1:64" s="8" customFormat="1" ht="12.75">
      <c r="A90" s="21"/>
      <c r="B90" s="22"/>
      <c r="C90" s="22"/>
      <c r="D90" s="22"/>
      <c r="E90" s="22"/>
      <c r="F90" s="23"/>
      <c r="G90" s="16" t="s">
        <v>96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88"/>
      <c r="AI90" s="89"/>
      <c r="AJ90" s="89"/>
      <c r="AK90" s="89"/>
      <c r="AL90" s="89"/>
      <c r="AM90" s="90"/>
      <c r="AN90" s="75"/>
      <c r="AO90" s="76"/>
      <c r="AP90" s="76"/>
      <c r="AQ90" s="76"/>
      <c r="AR90" s="76"/>
      <c r="AS90" s="76"/>
      <c r="AT90" s="76"/>
      <c r="AU90" s="76"/>
      <c r="AV90" s="77"/>
      <c r="AW90" s="75"/>
      <c r="AX90" s="76"/>
      <c r="AY90" s="76"/>
      <c r="AZ90" s="76"/>
      <c r="BA90" s="76"/>
      <c r="BB90" s="76"/>
      <c r="BC90" s="76"/>
      <c r="BD90" s="76"/>
      <c r="BE90" s="77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92</v>
      </c>
      <c r="B91" s="19"/>
      <c r="C91" s="19"/>
      <c r="D91" s="19"/>
      <c r="E91" s="19"/>
      <c r="F91" s="20"/>
      <c r="G91" s="24" t="s">
        <v>98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93</v>
      </c>
      <c r="AI91" s="26"/>
      <c r="AJ91" s="26"/>
      <c r="AK91" s="26"/>
      <c r="AL91" s="26"/>
      <c r="AM91" s="27"/>
      <c r="AN91" s="25" t="s">
        <v>93</v>
      </c>
      <c r="AO91" s="26"/>
      <c r="AP91" s="26"/>
      <c r="AQ91" s="26"/>
      <c r="AR91" s="26"/>
      <c r="AS91" s="26"/>
      <c r="AT91" s="26"/>
      <c r="AU91" s="26"/>
      <c r="AV91" s="27"/>
      <c r="AW91" s="25"/>
      <c r="AX91" s="26"/>
      <c r="AY91" s="26"/>
      <c r="AZ91" s="26"/>
      <c r="BA91" s="26"/>
      <c r="BB91" s="26"/>
      <c r="BC91" s="26"/>
      <c r="BD91" s="26"/>
      <c r="BE91" s="27"/>
      <c r="BF91" s="18" t="s">
        <v>93</v>
      </c>
      <c r="BG91" s="19"/>
      <c r="BH91" s="19"/>
      <c r="BI91" s="19"/>
      <c r="BJ91" s="19"/>
      <c r="BK91" s="19"/>
      <c r="BL91" s="20"/>
    </row>
    <row r="92" spans="1:64" s="8" customFormat="1" ht="12.75">
      <c r="A92" s="59"/>
      <c r="B92" s="60"/>
      <c r="C92" s="60"/>
      <c r="D92" s="60"/>
      <c r="E92" s="60"/>
      <c r="F92" s="61"/>
      <c r="G92" s="43" t="s">
        <v>99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7"/>
      <c r="AI92" s="48"/>
      <c r="AJ92" s="48"/>
      <c r="AK92" s="48"/>
      <c r="AL92" s="48"/>
      <c r="AM92" s="49"/>
      <c r="AN92" s="47"/>
      <c r="AO92" s="48"/>
      <c r="AP92" s="48"/>
      <c r="AQ92" s="48"/>
      <c r="AR92" s="48"/>
      <c r="AS92" s="48"/>
      <c r="AT92" s="48"/>
      <c r="AU92" s="48"/>
      <c r="AV92" s="49"/>
      <c r="AW92" s="47"/>
      <c r="AX92" s="48"/>
      <c r="AY92" s="48"/>
      <c r="AZ92" s="48"/>
      <c r="BA92" s="48"/>
      <c r="BB92" s="48"/>
      <c r="BC92" s="48"/>
      <c r="BD92" s="48"/>
      <c r="BE92" s="49"/>
      <c r="BF92" s="59"/>
      <c r="BG92" s="60"/>
      <c r="BH92" s="60"/>
      <c r="BI92" s="60"/>
      <c r="BJ92" s="60"/>
      <c r="BK92" s="60"/>
      <c r="BL92" s="61"/>
    </row>
    <row r="93" spans="1:64" s="8" customFormat="1" ht="12.75">
      <c r="A93" s="59"/>
      <c r="B93" s="60"/>
      <c r="C93" s="60"/>
      <c r="D93" s="60"/>
      <c r="E93" s="60"/>
      <c r="F93" s="61"/>
      <c r="G93" s="43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7"/>
      <c r="AI93" s="48"/>
      <c r="AJ93" s="48"/>
      <c r="AK93" s="48"/>
      <c r="AL93" s="48"/>
      <c r="AM93" s="49"/>
      <c r="AN93" s="47"/>
      <c r="AO93" s="48"/>
      <c r="AP93" s="48"/>
      <c r="AQ93" s="48"/>
      <c r="AR93" s="48"/>
      <c r="AS93" s="48"/>
      <c r="AT93" s="48"/>
      <c r="AU93" s="48"/>
      <c r="AV93" s="49"/>
      <c r="AW93" s="47"/>
      <c r="AX93" s="48"/>
      <c r="AY93" s="48"/>
      <c r="AZ93" s="48"/>
      <c r="BA93" s="48"/>
      <c r="BB93" s="48"/>
      <c r="BC93" s="48"/>
      <c r="BD93" s="48"/>
      <c r="BE93" s="49"/>
      <c r="BF93" s="59"/>
      <c r="BG93" s="60"/>
      <c r="BH93" s="60"/>
      <c r="BI93" s="60"/>
      <c r="BJ93" s="60"/>
      <c r="BK93" s="60"/>
      <c r="BL93" s="61"/>
    </row>
    <row r="94" spans="1:64" s="8" customFormat="1" ht="12.75">
      <c r="A94" s="21"/>
      <c r="B94" s="22"/>
      <c r="C94" s="22"/>
      <c r="D94" s="22"/>
      <c r="E94" s="22"/>
      <c r="F94" s="23"/>
      <c r="G94" s="16" t="s">
        <v>100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25</v>
      </c>
      <c r="B95" s="19"/>
      <c r="C95" s="19"/>
      <c r="D95" s="19"/>
      <c r="E95" s="19"/>
      <c r="F95" s="20"/>
      <c r="G95" s="24" t="s">
        <v>104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107</v>
      </c>
      <c r="AI95" s="26"/>
      <c r="AJ95" s="26"/>
      <c r="AK95" s="26"/>
      <c r="AL95" s="26"/>
      <c r="AM95" s="27"/>
      <c r="AN95" s="81">
        <f>'[3]Расчёт расходов'!$AK$20</f>
        <v>1675.572</v>
      </c>
      <c r="AO95" s="32"/>
      <c r="AP95" s="32"/>
      <c r="AQ95" s="32"/>
      <c r="AR95" s="32"/>
      <c r="AS95" s="32"/>
      <c r="AT95" s="32"/>
      <c r="AU95" s="32"/>
      <c r="AV95" s="33"/>
      <c r="AW95" s="55"/>
      <c r="AX95" s="32"/>
      <c r="AY95" s="32"/>
      <c r="AZ95" s="32"/>
      <c r="BA95" s="32"/>
      <c r="BB95" s="32"/>
      <c r="BC95" s="32"/>
      <c r="BD95" s="32"/>
      <c r="BE95" s="33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34"/>
      <c r="AO96" s="35"/>
      <c r="AP96" s="35"/>
      <c r="AQ96" s="35"/>
      <c r="AR96" s="35"/>
      <c r="AS96" s="35"/>
      <c r="AT96" s="35"/>
      <c r="AU96" s="35"/>
      <c r="AV96" s="36"/>
      <c r="AW96" s="34"/>
      <c r="AX96" s="35"/>
      <c r="AY96" s="35"/>
      <c r="AZ96" s="35"/>
      <c r="BA96" s="35"/>
      <c r="BB96" s="35"/>
      <c r="BC96" s="35"/>
      <c r="BD96" s="35"/>
      <c r="BE96" s="36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103</v>
      </c>
      <c r="B97" s="17"/>
      <c r="C97" s="17"/>
      <c r="D97" s="17"/>
      <c r="E97" s="17"/>
      <c r="F97" s="17"/>
      <c r="G97" s="43" t="s">
        <v>106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50" t="s">
        <v>168</v>
      </c>
      <c r="AI97" s="50"/>
      <c r="AJ97" s="50"/>
      <c r="AK97" s="50"/>
      <c r="AL97" s="50"/>
      <c r="AM97" s="50"/>
      <c r="AN97" s="107">
        <f>'[4]Уровень потерь'!$F$20</f>
        <v>67.06</v>
      </c>
      <c r="AO97" s="51"/>
      <c r="AP97" s="51"/>
      <c r="AQ97" s="51"/>
      <c r="AR97" s="51"/>
      <c r="AS97" s="51"/>
      <c r="AT97" s="51"/>
      <c r="AU97" s="51"/>
      <c r="AV97" s="51"/>
      <c r="AW97" s="107"/>
      <c r="AX97" s="51"/>
      <c r="AY97" s="51"/>
      <c r="AZ97" s="51"/>
      <c r="BA97" s="51"/>
      <c r="BB97" s="51"/>
      <c r="BC97" s="51"/>
      <c r="BD97" s="51"/>
      <c r="BE97" s="51"/>
      <c r="BF97" s="91"/>
      <c r="BG97" s="91"/>
      <c r="BH97" s="91"/>
      <c r="BI97" s="91"/>
      <c r="BJ97" s="91"/>
      <c r="BK97" s="91"/>
      <c r="BL97" s="91"/>
    </row>
    <row r="98" spans="1:64" s="8" customFormat="1" ht="13.5" customHeight="1">
      <c r="A98" s="18" t="s">
        <v>174</v>
      </c>
      <c r="B98" s="19"/>
      <c r="C98" s="19"/>
      <c r="D98" s="19"/>
      <c r="E98" s="19"/>
      <c r="F98" s="20"/>
      <c r="G98" s="24" t="s">
        <v>108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168</v>
      </c>
      <c r="AI98" s="26"/>
      <c r="AJ98" s="26"/>
      <c r="AK98" s="26"/>
      <c r="AL98" s="26"/>
      <c r="AM98" s="27"/>
      <c r="AN98" s="55"/>
      <c r="AO98" s="32"/>
      <c r="AP98" s="32"/>
      <c r="AQ98" s="32"/>
      <c r="AR98" s="32"/>
      <c r="AS98" s="32"/>
      <c r="AT98" s="32"/>
      <c r="AU98" s="32"/>
      <c r="AV98" s="33"/>
      <c r="AW98" s="55"/>
      <c r="AX98" s="32"/>
      <c r="AY98" s="32"/>
      <c r="AZ98" s="32"/>
      <c r="BA98" s="32"/>
      <c r="BB98" s="32"/>
      <c r="BC98" s="32"/>
      <c r="BD98" s="32"/>
      <c r="BE98" s="33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175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34"/>
      <c r="AO99" s="35"/>
      <c r="AP99" s="35"/>
      <c r="AQ99" s="35"/>
      <c r="AR99" s="35"/>
      <c r="AS99" s="35"/>
      <c r="AT99" s="35"/>
      <c r="AU99" s="35"/>
      <c r="AV99" s="36"/>
      <c r="AW99" s="34"/>
      <c r="AX99" s="35"/>
      <c r="AY99" s="35"/>
      <c r="AZ99" s="35"/>
      <c r="BA99" s="35"/>
      <c r="BB99" s="35"/>
      <c r="BC99" s="35"/>
      <c r="BD99" s="35"/>
      <c r="BE99" s="36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176</v>
      </c>
      <c r="B100" s="19"/>
      <c r="C100" s="19"/>
      <c r="D100" s="19"/>
      <c r="E100" s="19"/>
      <c r="F100" s="20"/>
      <c r="G100" s="24" t="s">
        <v>108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168</v>
      </c>
      <c r="AI100" s="26"/>
      <c r="AJ100" s="26"/>
      <c r="AK100" s="26"/>
      <c r="AL100" s="26"/>
      <c r="AM100" s="27"/>
      <c r="AN100" s="55"/>
      <c r="AO100" s="32"/>
      <c r="AP100" s="32"/>
      <c r="AQ100" s="32"/>
      <c r="AR100" s="32"/>
      <c r="AS100" s="32"/>
      <c r="AT100" s="32"/>
      <c r="AU100" s="32"/>
      <c r="AV100" s="33"/>
      <c r="AW100" s="55"/>
      <c r="AX100" s="32"/>
      <c r="AY100" s="32"/>
      <c r="AZ100" s="32"/>
      <c r="BA100" s="32"/>
      <c r="BB100" s="32"/>
      <c r="BC100" s="32"/>
      <c r="BD100" s="32"/>
      <c r="BE100" s="33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177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34"/>
      <c r="AX101" s="35"/>
      <c r="AY101" s="35"/>
      <c r="AZ101" s="35"/>
      <c r="BA101" s="35"/>
      <c r="BB101" s="35"/>
      <c r="BC101" s="35"/>
      <c r="BD101" s="35"/>
      <c r="BE101" s="36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179</v>
      </c>
      <c r="B102" s="19"/>
      <c r="C102" s="19"/>
      <c r="D102" s="19"/>
      <c r="E102" s="19"/>
      <c r="F102" s="20"/>
      <c r="G102" s="24" t="s">
        <v>108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168</v>
      </c>
      <c r="AI102" s="26"/>
      <c r="AJ102" s="26"/>
      <c r="AK102" s="26"/>
      <c r="AL102" s="26"/>
      <c r="AM102" s="27"/>
      <c r="AN102" s="31">
        <f>AN97</f>
        <v>67.06</v>
      </c>
      <c r="AO102" s="32"/>
      <c r="AP102" s="32"/>
      <c r="AQ102" s="32"/>
      <c r="AR102" s="32"/>
      <c r="AS102" s="32"/>
      <c r="AT102" s="32"/>
      <c r="AU102" s="32"/>
      <c r="AV102" s="33"/>
      <c r="AW102" s="31"/>
      <c r="AX102" s="32"/>
      <c r="AY102" s="32"/>
      <c r="AZ102" s="32"/>
      <c r="BA102" s="32"/>
      <c r="BB102" s="32"/>
      <c r="BC102" s="32"/>
      <c r="BD102" s="32"/>
      <c r="BE102" s="33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178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109</v>
      </c>
      <c r="B104" s="19"/>
      <c r="C104" s="19"/>
      <c r="D104" s="19"/>
      <c r="E104" s="19"/>
      <c r="F104" s="20"/>
      <c r="G104" s="24" t="s">
        <v>112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114</v>
      </c>
      <c r="AI104" s="26"/>
      <c r="AJ104" s="26"/>
      <c r="AK104" s="26"/>
      <c r="AL104" s="26"/>
      <c r="AM104" s="27"/>
      <c r="AN104" s="31">
        <f>AN106+AN108</f>
        <v>624.472</v>
      </c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113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34"/>
      <c r="AO105" s="35"/>
      <c r="AP105" s="35"/>
      <c r="AQ105" s="35"/>
      <c r="AR105" s="35"/>
      <c r="AS105" s="35"/>
      <c r="AT105" s="35"/>
      <c r="AU105" s="35"/>
      <c r="AV105" s="36"/>
      <c r="AW105" s="34"/>
      <c r="AX105" s="35"/>
      <c r="AY105" s="35"/>
      <c r="AZ105" s="35"/>
      <c r="BA105" s="35"/>
      <c r="BB105" s="35"/>
      <c r="BC105" s="35"/>
      <c r="BD105" s="35"/>
      <c r="BE105" s="36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180</v>
      </c>
      <c r="B106" s="19"/>
      <c r="C106" s="19"/>
      <c r="D106" s="19"/>
      <c r="E106" s="19"/>
      <c r="F106" s="20"/>
      <c r="G106" s="24" t="s">
        <v>115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114</v>
      </c>
      <c r="AI106" s="26"/>
      <c r="AJ106" s="26"/>
      <c r="AK106" s="26"/>
      <c r="AL106" s="26"/>
      <c r="AM106" s="27"/>
      <c r="AN106" s="31">
        <f>'[3]Р.2.1'!$AQ$55+'[3]Р.2.1'!$AQ$56</f>
        <v>546.352</v>
      </c>
      <c r="AO106" s="32"/>
      <c r="AP106" s="32"/>
      <c r="AQ106" s="32"/>
      <c r="AR106" s="32"/>
      <c r="AS106" s="32"/>
      <c r="AT106" s="32"/>
      <c r="AU106" s="32"/>
      <c r="AV106" s="33"/>
      <c r="AW106" s="31"/>
      <c r="AX106" s="32"/>
      <c r="AY106" s="32"/>
      <c r="AZ106" s="32"/>
      <c r="BA106" s="32"/>
      <c r="BB106" s="32"/>
      <c r="BC106" s="32"/>
      <c r="BD106" s="32"/>
      <c r="BE106" s="33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181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13"/>
      <c r="BG107" s="14"/>
      <c r="BH107" s="14"/>
      <c r="BI107" s="14"/>
      <c r="BJ107" s="14"/>
      <c r="BK107" s="14"/>
      <c r="BL107" s="15"/>
    </row>
    <row r="108" spans="1:64" s="8" customFormat="1" ht="12.75">
      <c r="A108" s="18" t="s">
        <v>110</v>
      </c>
      <c r="B108" s="19"/>
      <c r="C108" s="19"/>
      <c r="D108" s="19"/>
      <c r="E108" s="19"/>
      <c r="F108" s="20"/>
      <c r="G108" s="24" t="s">
        <v>115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5" t="s">
        <v>114</v>
      </c>
      <c r="AI108" s="26"/>
      <c r="AJ108" s="26"/>
      <c r="AK108" s="26"/>
      <c r="AL108" s="26"/>
      <c r="AM108" s="27"/>
      <c r="AN108" s="31">
        <f>'[3]Р.2.1'!$AQ$57</f>
        <v>78.11999999999999</v>
      </c>
      <c r="AO108" s="32"/>
      <c r="AP108" s="32"/>
      <c r="AQ108" s="32"/>
      <c r="AR108" s="32"/>
      <c r="AS108" s="32"/>
      <c r="AT108" s="32"/>
      <c r="AU108" s="32"/>
      <c r="AV108" s="33"/>
      <c r="AW108" s="31"/>
      <c r="AX108" s="32"/>
      <c r="AY108" s="32"/>
      <c r="AZ108" s="32"/>
      <c r="BA108" s="32"/>
      <c r="BB108" s="32"/>
      <c r="BC108" s="32"/>
      <c r="BD108" s="32"/>
      <c r="BE108" s="33"/>
      <c r="BF108" s="10"/>
      <c r="BG108" s="11"/>
      <c r="BH108" s="11"/>
      <c r="BI108" s="11"/>
      <c r="BJ108" s="11"/>
      <c r="BK108" s="11"/>
      <c r="BL108" s="12"/>
    </row>
    <row r="109" spans="1:64" s="8" customFormat="1" ht="12.75">
      <c r="A109" s="21"/>
      <c r="B109" s="22"/>
      <c r="C109" s="22"/>
      <c r="D109" s="22"/>
      <c r="E109" s="22"/>
      <c r="F109" s="23"/>
      <c r="G109" s="16" t="s">
        <v>182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8"/>
      <c r="AI109" s="29"/>
      <c r="AJ109" s="29"/>
      <c r="AK109" s="29"/>
      <c r="AL109" s="29"/>
      <c r="AM109" s="30"/>
      <c r="AN109" s="34"/>
      <c r="AO109" s="35"/>
      <c r="AP109" s="35"/>
      <c r="AQ109" s="35"/>
      <c r="AR109" s="35"/>
      <c r="AS109" s="35"/>
      <c r="AT109" s="35"/>
      <c r="AU109" s="35"/>
      <c r="AV109" s="36"/>
      <c r="AW109" s="34"/>
      <c r="AX109" s="35"/>
      <c r="AY109" s="35"/>
      <c r="AZ109" s="35"/>
      <c r="BA109" s="35"/>
      <c r="BB109" s="35"/>
      <c r="BC109" s="35"/>
      <c r="BD109" s="35"/>
      <c r="BE109" s="36"/>
      <c r="BF109" s="13"/>
      <c r="BG109" s="14"/>
      <c r="BH109" s="14"/>
      <c r="BI109" s="14"/>
      <c r="BJ109" s="14"/>
      <c r="BK109" s="14"/>
      <c r="BL109" s="15"/>
    </row>
    <row r="110" spans="1:64" s="8" customFormat="1" ht="12.75">
      <c r="A110" s="18" t="s">
        <v>111</v>
      </c>
      <c r="B110" s="19"/>
      <c r="C110" s="19"/>
      <c r="D110" s="19"/>
      <c r="E110" s="19"/>
      <c r="F110" s="20"/>
      <c r="G110" s="24" t="s">
        <v>116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5" t="s">
        <v>114</v>
      </c>
      <c r="AI110" s="26"/>
      <c r="AJ110" s="26"/>
      <c r="AK110" s="26"/>
      <c r="AL110" s="26"/>
      <c r="AM110" s="27"/>
      <c r="AN110" s="31">
        <f>'[3]Р.2.2'!$AP$60</f>
        <v>1051.1</v>
      </c>
      <c r="AO110" s="32"/>
      <c r="AP110" s="32"/>
      <c r="AQ110" s="32"/>
      <c r="AR110" s="32"/>
      <c r="AS110" s="32"/>
      <c r="AT110" s="32"/>
      <c r="AU110" s="32"/>
      <c r="AV110" s="33"/>
      <c r="AW110" s="31"/>
      <c r="AX110" s="32"/>
      <c r="AY110" s="32"/>
      <c r="AZ110" s="32"/>
      <c r="BA110" s="32"/>
      <c r="BB110" s="32"/>
      <c r="BC110" s="32"/>
      <c r="BD110" s="32"/>
      <c r="BE110" s="33"/>
      <c r="BF110" s="10"/>
      <c r="BG110" s="11"/>
      <c r="BH110" s="11"/>
      <c r="BI110" s="11"/>
      <c r="BJ110" s="11"/>
      <c r="BK110" s="11"/>
      <c r="BL110" s="12"/>
    </row>
    <row r="111" spans="1:64" s="8" customFormat="1" ht="12.75">
      <c r="A111" s="21"/>
      <c r="B111" s="22"/>
      <c r="C111" s="22"/>
      <c r="D111" s="22"/>
      <c r="E111" s="22"/>
      <c r="F111" s="23"/>
      <c r="G111" s="16" t="s">
        <v>117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28"/>
      <c r="AI111" s="29"/>
      <c r="AJ111" s="29"/>
      <c r="AK111" s="29"/>
      <c r="AL111" s="29"/>
      <c r="AM111" s="30"/>
      <c r="AN111" s="34"/>
      <c r="AO111" s="35"/>
      <c r="AP111" s="35"/>
      <c r="AQ111" s="35"/>
      <c r="AR111" s="35"/>
      <c r="AS111" s="35"/>
      <c r="AT111" s="35"/>
      <c r="AU111" s="35"/>
      <c r="AV111" s="36"/>
      <c r="AW111" s="34"/>
      <c r="AX111" s="35"/>
      <c r="AY111" s="35"/>
      <c r="AZ111" s="35"/>
      <c r="BA111" s="35"/>
      <c r="BB111" s="35"/>
      <c r="BC111" s="35"/>
      <c r="BD111" s="35"/>
      <c r="BE111" s="36"/>
      <c r="BF111" s="13"/>
      <c r="BG111" s="14"/>
      <c r="BH111" s="14"/>
      <c r="BI111" s="14"/>
      <c r="BJ111" s="14"/>
      <c r="BK111" s="14"/>
      <c r="BL111" s="15"/>
    </row>
    <row r="112" spans="1:64" s="8" customFormat="1" ht="12.75">
      <c r="A112" s="18" t="s">
        <v>183</v>
      </c>
      <c r="B112" s="19"/>
      <c r="C112" s="19"/>
      <c r="D112" s="19"/>
      <c r="E112" s="19"/>
      <c r="F112" s="20"/>
      <c r="G112" s="24" t="s">
        <v>118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5" t="s">
        <v>114</v>
      </c>
      <c r="AI112" s="26"/>
      <c r="AJ112" s="26"/>
      <c r="AK112" s="26"/>
      <c r="AL112" s="26"/>
      <c r="AM112" s="27"/>
      <c r="AN112" s="31">
        <f>AN110</f>
        <v>1051.1</v>
      </c>
      <c r="AO112" s="32"/>
      <c r="AP112" s="32"/>
      <c r="AQ112" s="32"/>
      <c r="AR112" s="32"/>
      <c r="AS112" s="32"/>
      <c r="AT112" s="32"/>
      <c r="AU112" s="32"/>
      <c r="AV112" s="33"/>
      <c r="AW112" s="31"/>
      <c r="AX112" s="32"/>
      <c r="AY112" s="32"/>
      <c r="AZ112" s="32"/>
      <c r="BA112" s="32"/>
      <c r="BB112" s="32"/>
      <c r="BC112" s="32"/>
      <c r="BD112" s="32"/>
      <c r="BE112" s="33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16" t="s">
        <v>184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8"/>
      <c r="AI113" s="29"/>
      <c r="AJ113" s="29"/>
      <c r="AK113" s="29"/>
      <c r="AL113" s="29"/>
      <c r="AM113" s="30"/>
      <c r="AN113" s="34"/>
      <c r="AO113" s="35"/>
      <c r="AP113" s="35"/>
      <c r="AQ113" s="35"/>
      <c r="AR113" s="35"/>
      <c r="AS113" s="35"/>
      <c r="AT113" s="35"/>
      <c r="AU113" s="35"/>
      <c r="AV113" s="36"/>
      <c r="AW113" s="34"/>
      <c r="AX113" s="35"/>
      <c r="AY113" s="35"/>
      <c r="AZ113" s="35"/>
      <c r="BA113" s="35"/>
      <c r="BB113" s="35"/>
      <c r="BC113" s="35"/>
      <c r="BD113" s="35"/>
      <c r="BE113" s="36"/>
      <c r="BF113" s="13"/>
      <c r="BG113" s="14"/>
      <c r="BH113" s="14"/>
      <c r="BI113" s="14"/>
      <c r="BJ113" s="14"/>
      <c r="BK113" s="14"/>
      <c r="BL113" s="15"/>
    </row>
    <row r="114" spans="1:64" s="8" customFormat="1" ht="15" customHeight="1">
      <c r="A114" s="39" t="s">
        <v>121</v>
      </c>
      <c r="B114" s="39"/>
      <c r="C114" s="39"/>
      <c r="D114" s="39"/>
      <c r="E114" s="39"/>
      <c r="F114" s="39"/>
      <c r="G114" s="56" t="s">
        <v>119</v>
      </c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8" t="s">
        <v>120</v>
      </c>
      <c r="AI114" s="58"/>
      <c r="AJ114" s="58"/>
      <c r="AK114" s="58"/>
      <c r="AL114" s="58"/>
      <c r="AM114" s="58"/>
      <c r="AN114" s="57">
        <f>AN115+AN117</f>
        <v>177.07999999999998</v>
      </c>
      <c r="AO114" s="37"/>
      <c r="AP114" s="37"/>
      <c r="AQ114" s="37"/>
      <c r="AR114" s="37"/>
      <c r="AS114" s="37"/>
      <c r="AT114" s="37"/>
      <c r="AU114" s="37"/>
      <c r="AV114" s="37"/>
      <c r="AW114" s="57"/>
      <c r="AX114" s="37"/>
      <c r="AY114" s="37"/>
      <c r="AZ114" s="37"/>
      <c r="BA114" s="37"/>
      <c r="BB114" s="37"/>
      <c r="BC114" s="37"/>
      <c r="BD114" s="37"/>
      <c r="BE114" s="37"/>
      <c r="BF114" s="38"/>
      <c r="BG114" s="38"/>
      <c r="BH114" s="38"/>
      <c r="BI114" s="38"/>
      <c r="BJ114" s="38"/>
      <c r="BK114" s="38"/>
      <c r="BL114" s="38"/>
    </row>
    <row r="115" spans="1:64" s="8" customFormat="1" ht="12.75">
      <c r="A115" s="18" t="s">
        <v>185</v>
      </c>
      <c r="B115" s="19"/>
      <c r="C115" s="19"/>
      <c r="D115" s="19"/>
      <c r="E115" s="19"/>
      <c r="F115" s="20"/>
      <c r="G115" s="24" t="s">
        <v>122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5" t="s">
        <v>120</v>
      </c>
      <c r="AI115" s="26"/>
      <c r="AJ115" s="26"/>
      <c r="AK115" s="26"/>
      <c r="AL115" s="26"/>
      <c r="AM115" s="27"/>
      <c r="AN115" s="31">
        <v>147.2</v>
      </c>
      <c r="AO115" s="32"/>
      <c r="AP115" s="32"/>
      <c r="AQ115" s="32"/>
      <c r="AR115" s="32"/>
      <c r="AS115" s="32"/>
      <c r="AT115" s="32"/>
      <c r="AU115" s="32"/>
      <c r="AV115" s="33"/>
      <c r="AW115" s="31"/>
      <c r="AX115" s="32"/>
      <c r="AY115" s="32"/>
      <c r="AZ115" s="32"/>
      <c r="BA115" s="32"/>
      <c r="BB115" s="32"/>
      <c r="BC115" s="32"/>
      <c r="BD115" s="32"/>
      <c r="BE115" s="33"/>
      <c r="BF115" s="10"/>
      <c r="BG115" s="11"/>
      <c r="BH115" s="11"/>
      <c r="BI115" s="11"/>
      <c r="BJ115" s="11"/>
      <c r="BK115" s="11"/>
      <c r="BL115" s="12"/>
    </row>
    <row r="116" spans="1:64" s="8" customFormat="1" ht="12.75">
      <c r="A116" s="21"/>
      <c r="B116" s="22"/>
      <c r="C116" s="22"/>
      <c r="D116" s="22"/>
      <c r="E116" s="22"/>
      <c r="F116" s="23"/>
      <c r="G116" s="16" t="s">
        <v>187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28"/>
      <c r="AI116" s="29"/>
      <c r="AJ116" s="29"/>
      <c r="AK116" s="29"/>
      <c r="AL116" s="29"/>
      <c r="AM116" s="30"/>
      <c r="AN116" s="34"/>
      <c r="AO116" s="35"/>
      <c r="AP116" s="35"/>
      <c r="AQ116" s="35"/>
      <c r="AR116" s="35"/>
      <c r="AS116" s="35"/>
      <c r="AT116" s="35"/>
      <c r="AU116" s="35"/>
      <c r="AV116" s="36"/>
      <c r="AW116" s="34"/>
      <c r="AX116" s="35"/>
      <c r="AY116" s="35"/>
      <c r="AZ116" s="35"/>
      <c r="BA116" s="35"/>
      <c r="BB116" s="35"/>
      <c r="BC116" s="35"/>
      <c r="BD116" s="35"/>
      <c r="BE116" s="36"/>
      <c r="BF116" s="13"/>
      <c r="BG116" s="14"/>
      <c r="BH116" s="14"/>
      <c r="BI116" s="14"/>
      <c r="BJ116" s="14"/>
      <c r="BK116" s="14"/>
      <c r="BL116" s="15"/>
    </row>
    <row r="117" spans="1:64" s="8" customFormat="1" ht="12.75">
      <c r="A117" s="18" t="s">
        <v>186</v>
      </c>
      <c r="B117" s="19"/>
      <c r="C117" s="19"/>
      <c r="D117" s="19"/>
      <c r="E117" s="19"/>
      <c r="F117" s="20"/>
      <c r="G117" s="24" t="s">
        <v>122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5" t="s">
        <v>120</v>
      </c>
      <c r="AI117" s="26"/>
      <c r="AJ117" s="26"/>
      <c r="AK117" s="26"/>
      <c r="AL117" s="26"/>
      <c r="AM117" s="27"/>
      <c r="AN117" s="31">
        <f>'[3]Р.2.1'!$AP$57</f>
        <v>29.88</v>
      </c>
      <c r="AO117" s="32"/>
      <c r="AP117" s="32"/>
      <c r="AQ117" s="32"/>
      <c r="AR117" s="32"/>
      <c r="AS117" s="32"/>
      <c r="AT117" s="32"/>
      <c r="AU117" s="32"/>
      <c r="AV117" s="33"/>
      <c r="AW117" s="31"/>
      <c r="AX117" s="32"/>
      <c r="AY117" s="32"/>
      <c r="AZ117" s="32"/>
      <c r="BA117" s="32"/>
      <c r="BB117" s="32"/>
      <c r="BC117" s="32"/>
      <c r="BD117" s="32"/>
      <c r="BE117" s="33"/>
      <c r="BF117" s="10"/>
      <c r="BG117" s="11"/>
      <c r="BH117" s="11"/>
      <c r="BI117" s="11"/>
      <c r="BJ117" s="11"/>
      <c r="BK117" s="11"/>
      <c r="BL117" s="12"/>
    </row>
    <row r="118" spans="1:64" s="8" customFormat="1" ht="12.75">
      <c r="A118" s="21"/>
      <c r="B118" s="22"/>
      <c r="C118" s="22"/>
      <c r="D118" s="22"/>
      <c r="E118" s="22"/>
      <c r="F118" s="23"/>
      <c r="G118" s="16" t="s">
        <v>188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34"/>
      <c r="AO118" s="35"/>
      <c r="AP118" s="35"/>
      <c r="AQ118" s="35"/>
      <c r="AR118" s="35"/>
      <c r="AS118" s="35"/>
      <c r="AT118" s="35"/>
      <c r="AU118" s="35"/>
      <c r="AV118" s="36"/>
      <c r="AW118" s="34"/>
      <c r="AX118" s="35"/>
      <c r="AY118" s="35"/>
      <c r="AZ118" s="35"/>
      <c r="BA118" s="35"/>
      <c r="BB118" s="35"/>
      <c r="BC118" s="35"/>
      <c r="BD118" s="35"/>
      <c r="BE118" s="36"/>
      <c r="BF118" s="13"/>
      <c r="BG118" s="14"/>
      <c r="BH118" s="14"/>
      <c r="BI118" s="14"/>
      <c r="BJ118" s="14"/>
      <c r="BK118" s="14"/>
      <c r="BL118" s="15"/>
    </row>
    <row r="119" spans="1:64" s="8" customFormat="1" ht="15" customHeight="1">
      <c r="A119" s="39" t="s">
        <v>123</v>
      </c>
      <c r="B119" s="39"/>
      <c r="C119" s="39"/>
      <c r="D119" s="39"/>
      <c r="E119" s="39"/>
      <c r="F119" s="39"/>
      <c r="G119" s="56" t="s">
        <v>124</v>
      </c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8" t="s">
        <v>97</v>
      </c>
      <c r="AI119" s="58"/>
      <c r="AJ119" s="58"/>
      <c r="AK119" s="58"/>
      <c r="AL119" s="58"/>
      <c r="AM119" s="58"/>
      <c r="AN119" s="106">
        <v>98.8</v>
      </c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38"/>
      <c r="BG119" s="38"/>
      <c r="BH119" s="38"/>
      <c r="BI119" s="38"/>
      <c r="BJ119" s="38"/>
      <c r="BK119" s="38"/>
      <c r="BL119" s="38"/>
    </row>
    <row r="120" spans="1:64" s="8" customFormat="1" ht="12.75">
      <c r="A120" s="18" t="s">
        <v>127</v>
      </c>
      <c r="B120" s="19"/>
      <c r="C120" s="19"/>
      <c r="D120" s="19"/>
      <c r="E120" s="19"/>
      <c r="F120" s="20"/>
      <c r="G120" s="43" t="s">
        <v>125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25" t="s">
        <v>5</v>
      </c>
      <c r="AI120" s="26"/>
      <c r="AJ120" s="26"/>
      <c r="AK120" s="26"/>
      <c r="AL120" s="26"/>
      <c r="AM120" s="27"/>
      <c r="AN120" s="55"/>
      <c r="AO120" s="32"/>
      <c r="AP120" s="32"/>
      <c r="AQ120" s="32"/>
      <c r="AR120" s="32"/>
      <c r="AS120" s="32"/>
      <c r="AT120" s="32"/>
      <c r="AU120" s="32"/>
      <c r="AV120" s="33"/>
      <c r="AW120" s="55"/>
      <c r="AX120" s="32"/>
      <c r="AY120" s="32"/>
      <c r="AZ120" s="32"/>
      <c r="BA120" s="32"/>
      <c r="BB120" s="32"/>
      <c r="BC120" s="32"/>
      <c r="BD120" s="32"/>
      <c r="BE120" s="33"/>
      <c r="BF120" s="10"/>
      <c r="BG120" s="11"/>
      <c r="BH120" s="11"/>
      <c r="BI120" s="11"/>
      <c r="BJ120" s="11"/>
      <c r="BK120" s="11"/>
      <c r="BL120" s="12"/>
    </row>
    <row r="121" spans="1:64" s="8" customFormat="1" ht="12.75">
      <c r="A121" s="21"/>
      <c r="B121" s="22"/>
      <c r="C121" s="22"/>
      <c r="D121" s="22"/>
      <c r="E121" s="22"/>
      <c r="F121" s="23"/>
      <c r="G121" s="43" t="s">
        <v>126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28"/>
      <c r="AI121" s="29"/>
      <c r="AJ121" s="29"/>
      <c r="AK121" s="29"/>
      <c r="AL121" s="29"/>
      <c r="AM121" s="30"/>
      <c r="AN121" s="34"/>
      <c r="AO121" s="35"/>
      <c r="AP121" s="35"/>
      <c r="AQ121" s="35"/>
      <c r="AR121" s="35"/>
      <c r="AS121" s="35"/>
      <c r="AT121" s="35"/>
      <c r="AU121" s="35"/>
      <c r="AV121" s="36"/>
      <c r="AW121" s="34"/>
      <c r="AX121" s="35"/>
      <c r="AY121" s="35"/>
      <c r="AZ121" s="35"/>
      <c r="BA121" s="35"/>
      <c r="BB121" s="35"/>
      <c r="BC121" s="35"/>
      <c r="BD121" s="35"/>
      <c r="BE121" s="36"/>
      <c r="BF121" s="13"/>
      <c r="BG121" s="14"/>
      <c r="BH121" s="14"/>
      <c r="BI121" s="14"/>
      <c r="BJ121" s="14"/>
      <c r="BK121" s="14"/>
      <c r="BL121" s="15"/>
    </row>
    <row r="122" spans="1:64" s="8" customFormat="1" ht="12.75">
      <c r="A122" s="18" t="s">
        <v>128</v>
      </c>
      <c r="B122" s="19"/>
      <c r="C122" s="19"/>
      <c r="D122" s="19"/>
      <c r="E122" s="19"/>
      <c r="F122" s="20"/>
      <c r="G122" s="24" t="s">
        <v>129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5" t="s">
        <v>5</v>
      </c>
      <c r="AI122" s="26"/>
      <c r="AJ122" s="26"/>
      <c r="AK122" s="26"/>
      <c r="AL122" s="26"/>
      <c r="AM122" s="27"/>
      <c r="AN122" s="55"/>
      <c r="AO122" s="32"/>
      <c r="AP122" s="32"/>
      <c r="AQ122" s="32"/>
      <c r="AR122" s="32"/>
      <c r="AS122" s="32"/>
      <c r="AT122" s="32"/>
      <c r="AU122" s="32"/>
      <c r="AV122" s="33"/>
      <c r="AW122" s="55"/>
      <c r="AX122" s="32"/>
      <c r="AY122" s="32"/>
      <c r="AZ122" s="32"/>
      <c r="BA122" s="32"/>
      <c r="BB122" s="32"/>
      <c r="BC122" s="32"/>
      <c r="BD122" s="32"/>
      <c r="BE122" s="33"/>
      <c r="BF122" s="10"/>
      <c r="BG122" s="11"/>
      <c r="BH122" s="11"/>
      <c r="BI122" s="11"/>
      <c r="BJ122" s="11"/>
      <c r="BK122" s="11"/>
      <c r="BL122" s="12"/>
    </row>
    <row r="123" spans="1:64" s="8" customFormat="1" ht="12.75">
      <c r="A123" s="21"/>
      <c r="B123" s="22"/>
      <c r="C123" s="22"/>
      <c r="D123" s="22"/>
      <c r="E123" s="22"/>
      <c r="F123" s="23"/>
      <c r="G123" s="16" t="s">
        <v>130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28"/>
      <c r="AI123" s="29"/>
      <c r="AJ123" s="29"/>
      <c r="AK123" s="29"/>
      <c r="AL123" s="29"/>
      <c r="AM123" s="30"/>
      <c r="AN123" s="34"/>
      <c r="AO123" s="35"/>
      <c r="AP123" s="35"/>
      <c r="AQ123" s="35"/>
      <c r="AR123" s="35"/>
      <c r="AS123" s="35"/>
      <c r="AT123" s="35"/>
      <c r="AU123" s="35"/>
      <c r="AV123" s="36"/>
      <c r="AW123" s="34"/>
      <c r="AX123" s="35"/>
      <c r="AY123" s="35"/>
      <c r="AZ123" s="35"/>
      <c r="BA123" s="35"/>
      <c r="BB123" s="35"/>
      <c r="BC123" s="35"/>
      <c r="BD123" s="35"/>
      <c r="BE123" s="36"/>
      <c r="BF123" s="13"/>
      <c r="BG123" s="14"/>
      <c r="BH123" s="14"/>
      <c r="BI123" s="14"/>
      <c r="BJ123" s="14"/>
      <c r="BK123" s="14"/>
      <c r="BL123" s="15"/>
    </row>
    <row r="124" spans="1:64" s="8" customFormat="1" ht="12.75">
      <c r="A124" s="18" t="s">
        <v>131</v>
      </c>
      <c r="B124" s="19"/>
      <c r="C124" s="19"/>
      <c r="D124" s="19"/>
      <c r="E124" s="19"/>
      <c r="F124" s="20"/>
      <c r="G124" s="24" t="s">
        <v>132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5" t="s">
        <v>97</v>
      </c>
      <c r="AI124" s="26"/>
      <c r="AJ124" s="26"/>
      <c r="AK124" s="26"/>
      <c r="AL124" s="26"/>
      <c r="AM124" s="27"/>
      <c r="AN124" s="55">
        <f>'[2]Баланс энергии'!$R$19</f>
        <v>0.7173</v>
      </c>
      <c r="AO124" s="32"/>
      <c r="AP124" s="32"/>
      <c r="AQ124" s="32"/>
      <c r="AR124" s="32"/>
      <c r="AS124" s="32"/>
      <c r="AT124" s="32"/>
      <c r="AU124" s="32"/>
      <c r="AV124" s="33"/>
      <c r="AW124" s="25" t="s">
        <v>93</v>
      </c>
      <c r="AX124" s="26"/>
      <c r="AY124" s="26"/>
      <c r="AZ124" s="26"/>
      <c r="BA124" s="26"/>
      <c r="BB124" s="26"/>
      <c r="BC124" s="26"/>
      <c r="BD124" s="26"/>
      <c r="BE124" s="27"/>
      <c r="BF124" s="18" t="s">
        <v>93</v>
      </c>
      <c r="BG124" s="19"/>
      <c r="BH124" s="19"/>
      <c r="BI124" s="19"/>
      <c r="BJ124" s="19"/>
      <c r="BK124" s="19"/>
      <c r="BL124" s="20"/>
    </row>
    <row r="125" spans="1:64" s="8" customFormat="1" ht="12.75">
      <c r="A125" s="59"/>
      <c r="B125" s="60"/>
      <c r="C125" s="60"/>
      <c r="D125" s="60"/>
      <c r="E125" s="60"/>
      <c r="F125" s="61"/>
      <c r="G125" s="43" t="s">
        <v>133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7"/>
      <c r="AI125" s="48"/>
      <c r="AJ125" s="48"/>
      <c r="AK125" s="48"/>
      <c r="AL125" s="48"/>
      <c r="AM125" s="49"/>
      <c r="AN125" s="44"/>
      <c r="AO125" s="45"/>
      <c r="AP125" s="45"/>
      <c r="AQ125" s="45"/>
      <c r="AR125" s="45"/>
      <c r="AS125" s="45"/>
      <c r="AT125" s="45"/>
      <c r="AU125" s="45"/>
      <c r="AV125" s="46"/>
      <c r="AW125" s="47"/>
      <c r="AX125" s="48"/>
      <c r="AY125" s="48"/>
      <c r="AZ125" s="48"/>
      <c r="BA125" s="48"/>
      <c r="BB125" s="48"/>
      <c r="BC125" s="48"/>
      <c r="BD125" s="48"/>
      <c r="BE125" s="49"/>
      <c r="BF125" s="59"/>
      <c r="BG125" s="60"/>
      <c r="BH125" s="60"/>
      <c r="BI125" s="60"/>
      <c r="BJ125" s="60"/>
      <c r="BK125" s="60"/>
      <c r="BL125" s="61"/>
    </row>
    <row r="126" spans="1:64" s="8" customFormat="1" ht="12.75" customHeight="1">
      <c r="A126" s="21"/>
      <c r="B126" s="22"/>
      <c r="C126" s="22"/>
      <c r="D126" s="22"/>
      <c r="E126" s="22"/>
      <c r="F126" s="23"/>
      <c r="G126" s="16" t="s">
        <v>134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28"/>
      <c r="AI126" s="29"/>
      <c r="AJ126" s="29"/>
      <c r="AK126" s="29"/>
      <c r="AL126" s="29"/>
      <c r="AM126" s="30"/>
      <c r="AN126" s="34"/>
      <c r="AO126" s="35"/>
      <c r="AP126" s="35"/>
      <c r="AQ126" s="35"/>
      <c r="AR126" s="35"/>
      <c r="AS126" s="35"/>
      <c r="AT126" s="35"/>
      <c r="AU126" s="35"/>
      <c r="AV126" s="36"/>
      <c r="AW126" s="28"/>
      <c r="AX126" s="29"/>
      <c r="AY126" s="29"/>
      <c r="AZ126" s="29"/>
      <c r="BA126" s="29"/>
      <c r="BB126" s="29"/>
      <c r="BC126" s="29"/>
      <c r="BD126" s="29"/>
      <c r="BE126" s="30"/>
      <c r="BF126" s="21"/>
      <c r="BG126" s="22"/>
      <c r="BH126" s="22"/>
      <c r="BI126" s="22"/>
      <c r="BJ126" s="22"/>
      <c r="BK126" s="22"/>
      <c r="BL126" s="23"/>
    </row>
    <row r="127" s="9" customFormat="1" ht="12.75"/>
    <row r="128" s="9" customFormat="1" ht="12.75">
      <c r="A128" s="9" t="s">
        <v>12</v>
      </c>
    </row>
    <row r="129" spans="1:64" s="8" customFormat="1" ht="12.75" customHeight="1">
      <c r="A129" s="104" t="s">
        <v>135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</row>
    <row r="130" spans="1:64" s="8" customFormat="1" ht="12.75" customHeight="1">
      <c r="A130" s="104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</row>
    <row r="131" spans="1:64" s="8" customFormat="1" ht="12.75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</row>
    <row r="132" spans="1:64" s="8" customFormat="1" ht="12.75" customHeight="1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</row>
    <row r="133" spans="1:64" s="8" customFormat="1" ht="55.5" customHeight="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</row>
    <row r="134" spans="1:64" s="8" customFormat="1" ht="5.25" customHeight="1">
      <c r="A134" s="104" t="s">
        <v>136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</row>
    <row r="135" spans="1:64" s="8" customFormat="1" ht="23.2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</row>
    <row r="136" spans="1:64" s="8" customFormat="1" ht="12.75" customHeight="1">
      <c r="A136" s="104" t="s">
        <v>166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</row>
    <row r="137" spans="1:64" s="8" customFormat="1" ht="12.75" customHeight="1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</row>
    <row r="138" spans="1:64" s="8" customFormat="1" ht="12.75" customHeight="1">
      <c r="A138" s="104" t="s">
        <v>169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</row>
    <row r="139" spans="1:64" s="8" customFormat="1" ht="12.7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</row>
    <row r="140" spans="1:64" s="8" customFormat="1" ht="12.75" customHeight="1">
      <c r="A140" s="104" t="s">
        <v>137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</row>
    <row r="141" spans="1:64" s="8" customFormat="1" ht="12.75" customHeight="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</row>
    <row r="144" spans="3:37" ht="13.5">
      <c r="C144" s="1" t="s">
        <v>191</v>
      </c>
      <c r="AK144" s="1" t="s">
        <v>192</v>
      </c>
    </row>
  </sheetData>
  <sheetProtection/>
  <mergeCells count="399">
    <mergeCell ref="AN115:AV116"/>
    <mergeCell ref="BF98:BL99"/>
    <mergeCell ref="G99:AG99"/>
    <mergeCell ref="A100:F101"/>
    <mergeCell ref="A106:F107"/>
    <mergeCell ref="G106:AG106"/>
    <mergeCell ref="AH106:AM107"/>
    <mergeCell ref="AN106:AV107"/>
    <mergeCell ref="G107:AG107"/>
    <mergeCell ref="G101:AG101"/>
    <mergeCell ref="A98:F99"/>
    <mergeCell ref="G78:AG78"/>
    <mergeCell ref="G79:AG79"/>
    <mergeCell ref="AN100:AV101"/>
    <mergeCell ref="A77:F79"/>
    <mergeCell ref="G77:AG77"/>
    <mergeCell ref="AH77:AM79"/>
    <mergeCell ref="AN77:AV79"/>
    <mergeCell ref="A87:F90"/>
    <mergeCell ref="AN87:AV90"/>
    <mergeCell ref="G89:AG89"/>
    <mergeCell ref="A134:BL135"/>
    <mergeCell ref="A136:BL137"/>
    <mergeCell ref="AH122:AM123"/>
    <mergeCell ref="AN122:AV123"/>
    <mergeCell ref="AW122:BE123"/>
    <mergeCell ref="BF122:BL123"/>
    <mergeCell ref="G122:AG122"/>
    <mergeCell ref="AW124:BE126"/>
    <mergeCell ref="BF119:BL119"/>
    <mergeCell ref="G118:AG118"/>
    <mergeCell ref="A115:F116"/>
    <mergeCell ref="BF115:BL116"/>
    <mergeCell ref="G123:AG123"/>
    <mergeCell ref="A129:BL133"/>
    <mergeCell ref="AW115:BE116"/>
    <mergeCell ref="G116:AG116"/>
    <mergeCell ref="G115:AG115"/>
    <mergeCell ref="AH115:AM116"/>
    <mergeCell ref="AN114:AV114"/>
    <mergeCell ref="G114:AG114"/>
    <mergeCell ref="AH114:AM114"/>
    <mergeCell ref="AW114:BE114"/>
    <mergeCell ref="BF114:BL114"/>
    <mergeCell ref="A119:F119"/>
    <mergeCell ref="G119:AG119"/>
    <mergeCell ref="AH119:AM119"/>
    <mergeCell ref="AN119:AV119"/>
    <mergeCell ref="AW119:BE119"/>
    <mergeCell ref="G113:AG113"/>
    <mergeCell ref="G110:AG110"/>
    <mergeCell ref="A104:F105"/>
    <mergeCell ref="AH104:AM105"/>
    <mergeCell ref="A112:F113"/>
    <mergeCell ref="G112:AG112"/>
    <mergeCell ref="AH112:AM113"/>
    <mergeCell ref="G104:AG104"/>
    <mergeCell ref="AH108:AM109"/>
    <mergeCell ref="AH110:AM111"/>
    <mergeCell ref="BF104:BL105"/>
    <mergeCell ref="G105:AG105"/>
    <mergeCell ref="AW108:BE109"/>
    <mergeCell ref="BF108:BL109"/>
    <mergeCell ref="G109:AG109"/>
    <mergeCell ref="AW106:BE107"/>
    <mergeCell ref="BF106:BL107"/>
    <mergeCell ref="G108:AG108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W77:BE79"/>
    <mergeCell ref="AH60:AM60"/>
    <mergeCell ref="AH34:AM34"/>
    <mergeCell ref="AH54:AM56"/>
    <mergeCell ref="AH57:AM57"/>
    <mergeCell ref="AH58:AM58"/>
    <mergeCell ref="AN104:AV105"/>
    <mergeCell ref="AH91:AM94"/>
    <mergeCell ref="AN91:AV94"/>
    <mergeCell ref="AH98:AM99"/>
    <mergeCell ref="AH100:AM101"/>
    <mergeCell ref="A140:BL141"/>
    <mergeCell ref="BF110:BL111"/>
    <mergeCell ref="AW112:BE113"/>
    <mergeCell ref="BF112:BL113"/>
    <mergeCell ref="G111:AG111"/>
    <mergeCell ref="AN112:AV113"/>
    <mergeCell ref="A114:F114"/>
    <mergeCell ref="A124:F126"/>
    <mergeCell ref="A120:F121"/>
    <mergeCell ref="AN110:AV111"/>
    <mergeCell ref="A24:F24"/>
    <mergeCell ref="A6:BL6"/>
    <mergeCell ref="A7:BL7"/>
    <mergeCell ref="A8:BL8"/>
    <mergeCell ref="A9:BL9"/>
    <mergeCell ref="A138:BL139"/>
    <mergeCell ref="AH18:AM18"/>
    <mergeCell ref="AH19:AM19"/>
    <mergeCell ref="AW110:BE111"/>
    <mergeCell ref="AH59:AM59"/>
    <mergeCell ref="G53:AG53"/>
    <mergeCell ref="G18:AG18"/>
    <mergeCell ref="G19:AG19"/>
    <mergeCell ref="A27:F27"/>
    <mergeCell ref="A33:F33"/>
    <mergeCell ref="A25:F26"/>
    <mergeCell ref="A21:F22"/>
    <mergeCell ref="A18:F18"/>
    <mergeCell ref="A19:F19"/>
    <mergeCell ref="A20:F20"/>
    <mergeCell ref="A50:F51"/>
    <mergeCell ref="A28:F31"/>
    <mergeCell ref="G28:AG28"/>
    <mergeCell ref="A53:F53"/>
    <mergeCell ref="A59:F59"/>
    <mergeCell ref="G46:AG46"/>
    <mergeCell ref="G59:AG59"/>
    <mergeCell ref="G39:AG39"/>
    <mergeCell ref="G42:AG42"/>
    <mergeCell ref="G43:AG4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H39:AM39"/>
    <mergeCell ref="AH53:AM53"/>
    <mergeCell ref="AH50:AM51"/>
    <mergeCell ref="AH49:AM49"/>
    <mergeCell ref="AH42:AM44"/>
    <mergeCell ref="BF18:BL18"/>
    <mergeCell ref="BF19:BL19"/>
    <mergeCell ref="BF24:BL24"/>
    <mergeCell ref="BF27:BL27"/>
    <mergeCell ref="BF23:BL23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34:BE34"/>
    <mergeCell ref="AW33:BE33"/>
    <mergeCell ref="AW39:BE39"/>
    <mergeCell ref="AW35:BE36"/>
    <mergeCell ref="AW25:BE26"/>
    <mergeCell ref="AN42:AV44"/>
    <mergeCell ref="AN45:AV46"/>
    <mergeCell ref="AN54:AV56"/>
    <mergeCell ref="AW57:BE57"/>
    <mergeCell ref="AW58:BE58"/>
    <mergeCell ref="AW47:BE48"/>
    <mergeCell ref="AW49:BE49"/>
    <mergeCell ref="AW54:BE56"/>
    <mergeCell ref="AW53:BE53"/>
    <mergeCell ref="AW59:BE59"/>
    <mergeCell ref="AW60:BE60"/>
    <mergeCell ref="AN53:AV53"/>
    <mergeCell ref="AN59:AV59"/>
    <mergeCell ref="AN60:AV60"/>
    <mergeCell ref="G24:AG24"/>
    <mergeCell ref="G34:AG34"/>
    <mergeCell ref="G38:AG38"/>
    <mergeCell ref="G32:AG32"/>
    <mergeCell ref="G27:AG27"/>
    <mergeCell ref="G33:AG33"/>
    <mergeCell ref="AH33:AM33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75:F76"/>
    <mergeCell ref="A102:F103"/>
    <mergeCell ref="G102:AG102"/>
    <mergeCell ref="BF97:BL97"/>
    <mergeCell ref="G117:AG117"/>
    <mergeCell ref="AW117:BE118"/>
    <mergeCell ref="BF117:BL118"/>
    <mergeCell ref="AH117:AM118"/>
    <mergeCell ref="AN117:AV118"/>
    <mergeCell ref="G97:AG97"/>
    <mergeCell ref="AH97:AM97"/>
    <mergeCell ref="AH75:AM76"/>
    <mergeCell ref="AN75:AV76"/>
    <mergeCell ref="AH120:AM121"/>
    <mergeCell ref="AN120:AV121"/>
    <mergeCell ref="G121:AG121"/>
    <mergeCell ref="G120:AG120"/>
    <mergeCell ref="G103:AG103"/>
    <mergeCell ref="G87:AG87"/>
    <mergeCell ref="AH87:AM90"/>
    <mergeCell ref="AN108:AV109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G75:AG75"/>
    <mergeCell ref="A122:F123"/>
    <mergeCell ref="G81:AG81"/>
    <mergeCell ref="G93:AG93"/>
    <mergeCell ref="A91:F94"/>
    <mergeCell ref="G91:AG91"/>
    <mergeCell ref="A97:F97"/>
    <mergeCell ref="A108:F109"/>
    <mergeCell ref="A110:F111"/>
    <mergeCell ref="A95:F96"/>
    <mergeCell ref="G92:AG92"/>
    <mergeCell ref="AW120:BE121"/>
    <mergeCell ref="BF120:BL121"/>
    <mergeCell ref="BF75:BL76"/>
    <mergeCell ref="A80:F81"/>
    <mergeCell ref="G80:AG80"/>
    <mergeCell ref="AH80:AM81"/>
    <mergeCell ref="AN80:AV81"/>
    <mergeCell ref="AW80:BE81"/>
    <mergeCell ref="BF80:BL81"/>
    <mergeCell ref="A117:F118"/>
    <mergeCell ref="BF124:BL126"/>
    <mergeCell ref="G126:AG126"/>
    <mergeCell ref="AH124:AM126"/>
    <mergeCell ref="AN124:AV126"/>
    <mergeCell ref="G125:AG125"/>
    <mergeCell ref="G124:AG124"/>
    <mergeCell ref="AW91:BE94"/>
    <mergeCell ref="AH95:AM96"/>
    <mergeCell ref="F14:AT14"/>
    <mergeCell ref="F15:AT15"/>
    <mergeCell ref="AC16:AH16"/>
    <mergeCell ref="AI16:AJ16"/>
    <mergeCell ref="AK16:AP16"/>
    <mergeCell ref="AN95:AV96"/>
    <mergeCell ref="G96:AG96"/>
    <mergeCell ref="G90:AG90"/>
    <mergeCell ref="AW102:BE103"/>
    <mergeCell ref="AW97:BE97"/>
    <mergeCell ref="AN98:AV99"/>
    <mergeCell ref="AW98:BE99"/>
    <mergeCell ref="AN97:AV97"/>
    <mergeCell ref="G95:AG95"/>
    <mergeCell ref="AH102:AM103"/>
    <mergeCell ref="AN102:AV103"/>
    <mergeCell ref="G98:AG98"/>
    <mergeCell ref="G100:AG100"/>
    <mergeCell ref="BF102:BL103"/>
    <mergeCell ref="AW82:BE84"/>
    <mergeCell ref="BF82:BL84"/>
    <mergeCell ref="AW87:BE90"/>
    <mergeCell ref="BF87:BL90"/>
    <mergeCell ref="BF91:BL94"/>
    <mergeCell ref="AW100:BE101"/>
    <mergeCell ref="AW95:BE96"/>
    <mergeCell ref="BF95:BL96"/>
    <mergeCell ref="BF100:BL101"/>
    <mergeCell ref="G94:AG94"/>
    <mergeCell ref="A82:F84"/>
    <mergeCell ref="G82:AG82"/>
    <mergeCell ref="AH82:AM84"/>
    <mergeCell ref="G88:AG88"/>
    <mergeCell ref="A85:F86"/>
    <mergeCell ref="G85:AG85"/>
    <mergeCell ref="AH85:AM86"/>
    <mergeCell ref="G83:AG83"/>
    <mergeCell ref="G84:AG84"/>
    <mergeCell ref="V13:BG13"/>
    <mergeCell ref="AW65:BE66"/>
    <mergeCell ref="BF65:BL66"/>
    <mergeCell ref="G66:AG66"/>
    <mergeCell ref="AH65:AM66"/>
    <mergeCell ref="AN65:AV66"/>
    <mergeCell ref="AW50:BE51"/>
    <mergeCell ref="AW75:BE76"/>
    <mergeCell ref="AN85:AV86"/>
    <mergeCell ref="AW85:BE86"/>
    <mergeCell ref="BF85:BL86"/>
    <mergeCell ref="AW67:BE74"/>
    <mergeCell ref="BF67:BL74"/>
    <mergeCell ref="AN82:AV84"/>
    <mergeCell ref="BF77:BL79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61:F64"/>
    <mergeCell ref="G61:AG61"/>
    <mergeCell ref="A65:F66"/>
    <mergeCell ref="G65:AG65"/>
    <mergeCell ref="G64:AG64"/>
    <mergeCell ref="G63:AG63"/>
    <mergeCell ref="BF61:BL64"/>
    <mergeCell ref="G50:AG50"/>
    <mergeCell ref="AN50:AV51"/>
    <mergeCell ref="G51:AG51"/>
    <mergeCell ref="BF50:BL51"/>
    <mergeCell ref="G52:AG52"/>
    <mergeCell ref="AH52:AM52"/>
    <mergeCell ref="AN52:AV52"/>
    <mergeCell ref="AW52:BE52"/>
    <mergeCell ref="BF52:BL52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H32:AM32"/>
    <mergeCell ref="AN32:AV32"/>
    <mergeCell ref="AW32:BE32"/>
    <mergeCell ref="G20:AG20"/>
    <mergeCell ref="AH20:AM20"/>
    <mergeCell ref="G23:AG23"/>
    <mergeCell ref="AH21:AM22"/>
    <mergeCell ref="G22:AG22"/>
    <mergeCell ref="AH23:AM23"/>
    <mergeCell ref="G25:AG25"/>
    <mergeCell ref="AH25:AM26"/>
    <mergeCell ref="AN25:AV26"/>
    <mergeCell ref="G26:AG26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83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 1</cp:lastModifiedBy>
  <cp:lastPrinted>2018-04-16T10:20:30Z</cp:lastPrinted>
  <dcterms:created xsi:type="dcterms:W3CDTF">2004-09-19T06:34:55Z</dcterms:created>
  <dcterms:modified xsi:type="dcterms:W3CDTF">2019-06-03T08:48:26Z</dcterms:modified>
  <cp:category/>
  <cp:version/>
  <cp:contentType/>
  <cp:contentStatus/>
</cp:coreProperties>
</file>