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тчеты\Режимный день\"/>
    </mc:Choice>
  </mc:AlternateContent>
  <bookViews>
    <workbookView xWindow="0" yWindow="0" windowWidth="15225" windowHeight="5850" tabRatio="751" activeTab="1"/>
  </bookViews>
  <sheets>
    <sheet name="МОЭСК (прием)" sheetId="5" r:id="rId1"/>
    <sheet name="Сабурово" sheetId="2" r:id="rId2"/>
    <sheet name="Сходня" sheetId="3" r:id="rId3"/>
    <sheet name="Балашиха" sheetId="6" r:id="rId4"/>
    <sheet name="Бутово" sheetId="7" r:id="rId5"/>
    <sheet name="Лупаново (ФСК)" sheetId="9" r:id="rId6"/>
    <sheet name="Некрасовский" sheetId="10" r:id="rId7"/>
    <sheet name="Истра" sheetId="11" r:id="rId8"/>
    <sheet name="Супонево" sheetId="13" r:id="rId9"/>
    <sheet name="ПятнКв" sheetId="1" r:id="rId10"/>
    <sheet name="Рублево" sheetId="14" r:id="rId11"/>
    <sheet name="Новогорск" sheetId="15" r:id="rId12"/>
    <sheet name="Звенигород" sheetId="16" r:id="rId13"/>
    <sheet name="Видное" sheetId="17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7" l="1"/>
  <c r="K28" i="17"/>
  <c r="H28" i="17"/>
  <c r="E28" i="17"/>
  <c r="N27" i="17"/>
  <c r="K27" i="17"/>
  <c r="H27" i="17"/>
  <c r="E27" i="17"/>
  <c r="N26" i="17"/>
  <c r="K26" i="17"/>
  <c r="H26" i="17"/>
  <c r="E26" i="17"/>
  <c r="N25" i="17"/>
  <c r="K25" i="17"/>
  <c r="H25" i="17"/>
  <c r="E25" i="17"/>
  <c r="N24" i="17"/>
  <c r="K24" i="17"/>
  <c r="H24" i="17"/>
  <c r="E24" i="17"/>
  <c r="N23" i="17"/>
  <c r="K23" i="17"/>
  <c r="H23" i="17"/>
  <c r="E23" i="17"/>
  <c r="N22" i="17"/>
  <c r="K22" i="17"/>
  <c r="H22" i="17"/>
  <c r="E22" i="17"/>
  <c r="N21" i="17"/>
  <c r="K21" i="17"/>
  <c r="H21" i="17"/>
  <c r="E21" i="17"/>
  <c r="N20" i="17"/>
  <c r="K20" i="17"/>
  <c r="H20" i="17"/>
  <c r="E20" i="17"/>
  <c r="N19" i="17"/>
  <c r="K19" i="17"/>
  <c r="H19" i="17"/>
  <c r="E19" i="17"/>
  <c r="N18" i="17"/>
  <c r="K18" i="17"/>
  <c r="H18" i="17"/>
  <c r="E18" i="17"/>
  <c r="N17" i="17"/>
  <c r="K17" i="17"/>
  <c r="H17" i="17"/>
  <c r="E17" i="17"/>
  <c r="N16" i="17"/>
  <c r="K16" i="17"/>
  <c r="H16" i="17"/>
  <c r="E16" i="17"/>
  <c r="N15" i="17"/>
  <c r="K15" i="17"/>
  <c r="H15" i="17"/>
  <c r="E15" i="17"/>
  <c r="N14" i="17"/>
  <c r="K14" i="17"/>
  <c r="H14" i="17"/>
  <c r="E14" i="17"/>
  <c r="N13" i="17"/>
  <c r="K13" i="17"/>
  <c r="H13" i="17"/>
  <c r="E13" i="17"/>
  <c r="N12" i="17"/>
  <c r="K12" i="17"/>
  <c r="H12" i="17"/>
  <c r="E12" i="17"/>
  <c r="N11" i="17"/>
  <c r="K11" i="17"/>
  <c r="H11" i="17"/>
  <c r="E11" i="17"/>
  <c r="N10" i="17"/>
  <c r="K10" i="17"/>
  <c r="H10" i="17"/>
  <c r="E10" i="17"/>
  <c r="N9" i="17"/>
  <c r="K9" i="17"/>
  <c r="H9" i="17"/>
  <c r="E9" i="17"/>
  <c r="N8" i="17"/>
  <c r="K8" i="17"/>
  <c r="H8" i="17"/>
  <c r="E8" i="17"/>
  <c r="N7" i="17"/>
  <c r="K7" i="17"/>
  <c r="H7" i="17"/>
  <c r="E7" i="17"/>
  <c r="N6" i="17"/>
  <c r="K6" i="17"/>
  <c r="H6" i="17"/>
  <c r="E6" i="17"/>
  <c r="N5" i="17"/>
  <c r="K5" i="17"/>
  <c r="H5" i="17"/>
  <c r="E5" i="17"/>
  <c r="BP28" i="1"/>
  <c r="BM28" i="1"/>
  <c r="BP27" i="1"/>
  <c r="BM27" i="1"/>
  <c r="BP26" i="1"/>
  <c r="BM26" i="1"/>
  <c r="BP25" i="1"/>
  <c r="BM25" i="1"/>
  <c r="BP24" i="1"/>
  <c r="BM24" i="1"/>
  <c r="BP23" i="1"/>
  <c r="BM23" i="1"/>
  <c r="BP22" i="1"/>
  <c r="BM22" i="1"/>
  <c r="BP21" i="1"/>
  <c r="BM21" i="1"/>
  <c r="BP20" i="1"/>
  <c r="BM20" i="1"/>
  <c r="BP19" i="1"/>
  <c r="BM19" i="1"/>
  <c r="BP18" i="1"/>
  <c r="BM18" i="1"/>
  <c r="BP17" i="1"/>
  <c r="BM17" i="1"/>
  <c r="BP16" i="1"/>
  <c r="BM16" i="1"/>
  <c r="BP15" i="1"/>
  <c r="BM15" i="1"/>
  <c r="BP14" i="1"/>
  <c r="BM14" i="1"/>
  <c r="BP13" i="1"/>
  <c r="BM13" i="1"/>
  <c r="BP12" i="1"/>
  <c r="BM12" i="1"/>
  <c r="BP11" i="1"/>
  <c r="BM11" i="1"/>
  <c r="BP10" i="1"/>
  <c r="BM10" i="1"/>
  <c r="BP9" i="1"/>
  <c r="BM9" i="1"/>
  <c r="BP8" i="1"/>
  <c r="BM8" i="1"/>
  <c r="BP7" i="1"/>
  <c r="BM7" i="1"/>
  <c r="BP6" i="1"/>
  <c r="BM6" i="1"/>
  <c r="BP5" i="1"/>
  <c r="BM5" i="1"/>
  <c r="BJ28" i="1"/>
  <c r="BG28" i="1"/>
  <c r="BQ28" i="1" s="1"/>
  <c r="BJ27" i="1"/>
  <c r="BQ27" i="1" s="1"/>
  <c r="BG27" i="1"/>
  <c r="BJ26" i="1"/>
  <c r="BG26" i="1"/>
  <c r="BQ26" i="1" s="1"/>
  <c r="BJ25" i="1"/>
  <c r="BQ25" i="1" s="1"/>
  <c r="BG25" i="1"/>
  <c r="BJ24" i="1"/>
  <c r="BG24" i="1"/>
  <c r="BQ24" i="1" s="1"/>
  <c r="BJ23" i="1"/>
  <c r="BQ23" i="1" s="1"/>
  <c r="BG23" i="1"/>
  <c r="BJ22" i="1"/>
  <c r="BG22" i="1"/>
  <c r="BQ22" i="1" s="1"/>
  <c r="BJ21" i="1"/>
  <c r="BQ21" i="1" s="1"/>
  <c r="BG21" i="1"/>
  <c r="BJ20" i="1"/>
  <c r="BG20" i="1"/>
  <c r="BQ20" i="1" s="1"/>
  <c r="BJ19" i="1"/>
  <c r="BQ19" i="1" s="1"/>
  <c r="BG19" i="1"/>
  <c r="BJ18" i="1"/>
  <c r="BG18" i="1"/>
  <c r="BQ18" i="1" s="1"/>
  <c r="BJ17" i="1"/>
  <c r="BQ17" i="1" s="1"/>
  <c r="BG17" i="1"/>
  <c r="BJ16" i="1"/>
  <c r="BG16" i="1"/>
  <c r="BQ16" i="1" s="1"/>
  <c r="BJ15" i="1"/>
  <c r="BQ15" i="1" s="1"/>
  <c r="BG15" i="1"/>
  <c r="BJ14" i="1"/>
  <c r="BG14" i="1"/>
  <c r="BQ14" i="1" s="1"/>
  <c r="BJ13" i="1"/>
  <c r="BQ13" i="1" s="1"/>
  <c r="BG13" i="1"/>
  <c r="BJ12" i="1"/>
  <c r="BG12" i="1"/>
  <c r="BQ12" i="1" s="1"/>
  <c r="BJ11" i="1"/>
  <c r="BQ11" i="1" s="1"/>
  <c r="BG11" i="1"/>
  <c r="BJ10" i="1"/>
  <c r="BG10" i="1"/>
  <c r="BQ10" i="1" s="1"/>
  <c r="BJ9" i="1"/>
  <c r="BQ9" i="1" s="1"/>
  <c r="BG9" i="1"/>
  <c r="BJ8" i="1"/>
  <c r="BG8" i="1"/>
  <c r="BQ8" i="1" s="1"/>
  <c r="BJ7" i="1"/>
  <c r="BQ7" i="1" s="1"/>
  <c r="BG7" i="1"/>
  <c r="BJ6" i="1"/>
  <c r="BG6" i="1"/>
  <c r="BQ6" i="1" s="1"/>
  <c r="BJ5" i="1"/>
  <c r="BG5" i="1"/>
  <c r="BQ5" i="1" s="1"/>
  <c r="O5" i="17" l="1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R5" i="17" l="1"/>
  <c r="R6" i="17"/>
  <c r="AC5" i="1"/>
  <c r="AF5" i="1"/>
  <c r="AI5" i="1"/>
  <c r="AC6" i="1"/>
  <c r="AF6" i="1"/>
  <c r="AI6" i="1"/>
  <c r="AC7" i="1"/>
  <c r="AF7" i="1"/>
  <c r="AI7" i="1"/>
  <c r="AC8" i="1"/>
  <c r="AF8" i="1"/>
  <c r="AI8" i="1"/>
  <c r="AC9" i="1"/>
  <c r="AF9" i="1"/>
  <c r="AI9" i="1"/>
  <c r="AC10" i="1"/>
  <c r="AF10" i="1"/>
  <c r="AI10" i="1"/>
  <c r="AC11" i="1"/>
  <c r="AF11" i="1"/>
  <c r="AI11" i="1"/>
  <c r="AC12" i="1"/>
  <c r="AF12" i="1"/>
  <c r="AI12" i="1"/>
  <c r="AC13" i="1"/>
  <c r="AF13" i="1"/>
  <c r="AI13" i="1"/>
  <c r="AC14" i="1"/>
  <c r="AF14" i="1"/>
  <c r="AI14" i="1"/>
  <c r="AC15" i="1"/>
  <c r="AF15" i="1"/>
  <c r="AI15" i="1"/>
  <c r="AC16" i="1"/>
  <c r="AF16" i="1"/>
  <c r="AI16" i="1"/>
  <c r="AC17" i="1"/>
  <c r="AF17" i="1"/>
  <c r="AI17" i="1"/>
  <c r="AC18" i="1"/>
  <c r="AF18" i="1"/>
  <c r="AI18" i="1"/>
  <c r="AC19" i="1"/>
  <c r="AF19" i="1"/>
  <c r="AI19" i="1"/>
  <c r="AC20" i="1"/>
  <c r="AF20" i="1"/>
  <c r="AI20" i="1"/>
  <c r="AC21" i="1"/>
  <c r="AF21" i="1"/>
  <c r="AI21" i="1"/>
  <c r="AC22" i="1"/>
  <c r="AF22" i="1"/>
  <c r="AI22" i="1"/>
  <c r="AC23" i="1"/>
  <c r="AF23" i="1"/>
  <c r="AI23" i="1"/>
  <c r="AC24" i="1"/>
  <c r="AF24" i="1"/>
  <c r="AI24" i="1"/>
  <c r="AC25" i="1"/>
  <c r="AF25" i="1"/>
  <c r="AI25" i="1"/>
  <c r="AC26" i="1"/>
  <c r="AF26" i="1"/>
  <c r="AI26" i="1"/>
  <c r="AC27" i="1"/>
  <c r="AF27" i="1"/>
  <c r="AI27" i="1"/>
  <c r="AC28" i="1"/>
  <c r="AF28" i="1"/>
  <c r="AI28" i="1"/>
  <c r="AO5" i="9" l="1"/>
  <c r="AR5" i="9"/>
  <c r="AU5" i="9"/>
  <c r="AO6" i="9"/>
  <c r="AR6" i="9"/>
  <c r="AU6" i="9"/>
  <c r="AO7" i="9"/>
  <c r="AR7" i="9"/>
  <c r="AU7" i="9"/>
  <c r="AO8" i="9"/>
  <c r="AR8" i="9"/>
  <c r="AU8" i="9"/>
  <c r="AO9" i="9"/>
  <c r="AR9" i="9"/>
  <c r="AU9" i="9"/>
  <c r="AO10" i="9"/>
  <c r="AR10" i="9"/>
  <c r="AU10" i="9"/>
  <c r="AO11" i="9"/>
  <c r="AR11" i="9"/>
  <c r="AU11" i="9"/>
  <c r="AO12" i="9"/>
  <c r="AR12" i="9"/>
  <c r="AU12" i="9"/>
  <c r="AO13" i="9"/>
  <c r="AR13" i="9"/>
  <c r="AU13" i="9"/>
  <c r="AO14" i="9"/>
  <c r="AR14" i="9"/>
  <c r="AU14" i="9"/>
  <c r="AO15" i="9"/>
  <c r="AR15" i="9"/>
  <c r="AU15" i="9"/>
  <c r="AO16" i="9"/>
  <c r="AR16" i="9"/>
  <c r="AU16" i="9"/>
  <c r="AO17" i="9"/>
  <c r="AR17" i="9"/>
  <c r="AU17" i="9"/>
  <c r="AO18" i="9"/>
  <c r="AR18" i="9"/>
  <c r="AU18" i="9"/>
  <c r="AO19" i="9"/>
  <c r="AR19" i="9"/>
  <c r="AU19" i="9"/>
  <c r="AO20" i="9"/>
  <c r="AR20" i="9"/>
  <c r="AU20" i="9"/>
  <c r="AO21" i="9"/>
  <c r="AR21" i="9"/>
  <c r="AU21" i="9"/>
  <c r="AO22" i="9"/>
  <c r="AR22" i="9"/>
  <c r="AU22" i="9"/>
  <c r="AO23" i="9"/>
  <c r="AR23" i="9"/>
  <c r="AU23" i="9"/>
  <c r="AO24" i="9"/>
  <c r="AR24" i="9"/>
  <c r="AU24" i="9"/>
  <c r="AO25" i="9"/>
  <c r="AR25" i="9"/>
  <c r="AU25" i="9"/>
  <c r="AO26" i="9"/>
  <c r="AR26" i="9"/>
  <c r="AU26" i="9"/>
  <c r="AO27" i="9"/>
  <c r="AR27" i="9"/>
  <c r="AU27" i="9"/>
  <c r="AO28" i="9"/>
  <c r="AR28" i="9"/>
  <c r="AU28" i="9"/>
  <c r="AX28" i="2" l="1"/>
  <c r="AU28" i="2"/>
  <c r="AX27" i="2"/>
  <c r="AU27" i="2"/>
  <c r="AX26" i="2"/>
  <c r="AU26" i="2"/>
  <c r="AX25" i="2"/>
  <c r="AU25" i="2"/>
  <c r="AX24" i="2"/>
  <c r="AU24" i="2"/>
  <c r="AX23" i="2"/>
  <c r="AU23" i="2"/>
  <c r="AX22" i="2"/>
  <c r="AU22" i="2"/>
  <c r="AX21" i="2"/>
  <c r="AU21" i="2"/>
  <c r="AX20" i="2"/>
  <c r="AU20" i="2"/>
  <c r="AX19" i="2"/>
  <c r="AU19" i="2"/>
  <c r="AX18" i="2"/>
  <c r="AU18" i="2"/>
  <c r="AX17" i="2"/>
  <c r="AU17" i="2"/>
  <c r="AX16" i="2"/>
  <c r="AU16" i="2"/>
  <c r="AX15" i="2"/>
  <c r="AU15" i="2"/>
  <c r="AX14" i="2"/>
  <c r="AU14" i="2"/>
  <c r="AX13" i="2"/>
  <c r="AU13" i="2"/>
  <c r="AX12" i="2"/>
  <c r="AU12" i="2"/>
  <c r="AX11" i="2"/>
  <c r="AU11" i="2"/>
  <c r="AX10" i="2"/>
  <c r="AU10" i="2"/>
  <c r="AX9" i="2"/>
  <c r="AU9" i="2"/>
  <c r="AX8" i="2"/>
  <c r="AU8" i="2"/>
  <c r="AX7" i="2"/>
  <c r="AU7" i="2"/>
  <c r="AX6" i="2"/>
  <c r="AU6" i="2"/>
  <c r="AX5" i="2"/>
  <c r="AU5" i="2"/>
  <c r="AR28" i="2"/>
  <c r="AO28" i="2"/>
  <c r="AR27" i="2"/>
  <c r="AO27" i="2"/>
  <c r="AR26" i="2"/>
  <c r="AO26" i="2"/>
  <c r="AR25" i="2"/>
  <c r="AO25" i="2"/>
  <c r="AR24" i="2"/>
  <c r="AO24" i="2"/>
  <c r="AR23" i="2"/>
  <c r="AO23" i="2"/>
  <c r="AR22" i="2"/>
  <c r="AO22" i="2"/>
  <c r="AR21" i="2"/>
  <c r="AO21" i="2"/>
  <c r="AR20" i="2"/>
  <c r="AO20" i="2"/>
  <c r="AR19" i="2"/>
  <c r="AO19" i="2"/>
  <c r="AR18" i="2"/>
  <c r="AO18" i="2"/>
  <c r="AR17" i="2"/>
  <c r="AO17" i="2"/>
  <c r="AR16" i="2"/>
  <c r="AO16" i="2"/>
  <c r="AR15" i="2"/>
  <c r="AO15" i="2"/>
  <c r="AR14" i="2"/>
  <c r="AO14" i="2"/>
  <c r="AR13" i="2"/>
  <c r="AO13" i="2"/>
  <c r="AR12" i="2"/>
  <c r="AO12" i="2"/>
  <c r="AR11" i="2"/>
  <c r="AO11" i="2"/>
  <c r="AR10" i="2"/>
  <c r="AO10" i="2"/>
  <c r="AR9" i="2"/>
  <c r="AO9" i="2"/>
  <c r="AR8" i="2"/>
  <c r="AO8" i="2"/>
  <c r="AR7" i="2"/>
  <c r="AO7" i="2"/>
  <c r="AR6" i="2"/>
  <c r="AO6" i="2"/>
  <c r="AR5" i="2"/>
  <c r="AO5" i="2"/>
  <c r="AL28" i="2"/>
  <c r="AI28" i="2"/>
  <c r="AL27" i="2"/>
  <c r="AI27" i="2"/>
  <c r="AL26" i="2"/>
  <c r="AI26" i="2"/>
  <c r="AL25" i="2"/>
  <c r="AI25" i="2"/>
  <c r="AL24" i="2"/>
  <c r="AI24" i="2"/>
  <c r="AL23" i="2"/>
  <c r="AI23" i="2"/>
  <c r="AL22" i="2"/>
  <c r="AI22" i="2"/>
  <c r="AL21" i="2"/>
  <c r="AI21" i="2"/>
  <c r="AL20" i="2"/>
  <c r="AI20" i="2"/>
  <c r="AL19" i="2"/>
  <c r="AI19" i="2"/>
  <c r="AL18" i="2"/>
  <c r="AI18" i="2"/>
  <c r="AL17" i="2"/>
  <c r="AI17" i="2"/>
  <c r="AL16" i="2"/>
  <c r="AI16" i="2"/>
  <c r="AL15" i="2"/>
  <c r="AI15" i="2"/>
  <c r="AL14" i="2"/>
  <c r="AI14" i="2"/>
  <c r="AL13" i="2"/>
  <c r="AI13" i="2"/>
  <c r="AL12" i="2"/>
  <c r="AI12" i="2"/>
  <c r="AL11" i="2"/>
  <c r="AI11" i="2"/>
  <c r="AL10" i="2"/>
  <c r="AI10" i="2"/>
  <c r="AL9" i="2"/>
  <c r="AI9" i="2"/>
  <c r="AL8" i="2"/>
  <c r="AI8" i="2"/>
  <c r="AL7" i="2"/>
  <c r="AI7" i="2"/>
  <c r="AL6" i="2"/>
  <c r="AI6" i="2"/>
  <c r="AL5" i="2"/>
  <c r="AI5" i="2"/>
  <c r="H28" i="16" l="1"/>
  <c r="E28" i="16"/>
  <c r="H27" i="16"/>
  <c r="E27" i="16"/>
  <c r="H26" i="16"/>
  <c r="E26" i="16"/>
  <c r="H25" i="16"/>
  <c r="E25" i="16"/>
  <c r="H24" i="16"/>
  <c r="E24" i="16"/>
  <c r="H23" i="16"/>
  <c r="E23" i="16"/>
  <c r="H22" i="16"/>
  <c r="E22" i="16"/>
  <c r="H21" i="16"/>
  <c r="E21" i="16"/>
  <c r="H20" i="16"/>
  <c r="E20" i="16"/>
  <c r="H19" i="16"/>
  <c r="E19" i="16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H11" i="16"/>
  <c r="E11" i="16"/>
  <c r="H10" i="16"/>
  <c r="E10" i="16"/>
  <c r="H9" i="16"/>
  <c r="E9" i="16"/>
  <c r="H8" i="16"/>
  <c r="E8" i="16"/>
  <c r="H7" i="16"/>
  <c r="E7" i="16"/>
  <c r="H6" i="16"/>
  <c r="E6" i="16"/>
  <c r="H5" i="16"/>
  <c r="E5" i="16"/>
  <c r="I5" i="16" l="1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BM28" i="3"/>
  <c r="BJ28" i="3"/>
  <c r="BG28" i="3"/>
  <c r="BD28" i="3"/>
  <c r="BM27" i="3"/>
  <c r="BJ27" i="3"/>
  <c r="BG27" i="3"/>
  <c r="BD27" i="3"/>
  <c r="BM26" i="3"/>
  <c r="BJ26" i="3"/>
  <c r="BG26" i="3"/>
  <c r="BD26" i="3"/>
  <c r="BM25" i="3"/>
  <c r="BJ25" i="3"/>
  <c r="BG25" i="3"/>
  <c r="BD25" i="3"/>
  <c r="BM24" i="3"/>
  <c r="BJ24" i="3"/>
  <c r="BG24" i="3"/>
  <c r="BD24" i="3"/>
  <c r="BM23" i="3"/>
  <c r="BJ23" i="3"/>
  <c r="BG23" i="3"/>
  <c r="BD23" i="3"/>
  <c r="BM22" i="3"/>
  <c r="BJ22" i="3"/>
  <c r="BG22" i="3"/>
  <c r="BD22" i="3"/>
  <c r="BM21" i="3"/>
  <c r="BJ21" i="3"/>
  <c r="BG21" i="3"/>
  <c r="BD21" i="3"/>
  <c r="BM20" i="3"/>
  <c r="BJ20" i="3"/>
  <c r="BG20" i="3"/>
  <c r="BD20" i="3"/>
  <c r="BM19" i="3"/>
  <c r="BJ19" i="3"/>
  <c r="BG19" i="3"/>
  <c r="BD19" i="3"/>
  <c r="BM18" i="3"/>
  <c r="BJ18" i="3"/>
  <c r="BG18" i="3"/>
  <c r="BD18" i="3"/>
  <c r="BM17" i="3"/>
  <c r="BJ17" i="3"/>
  <c r="BG17" i="3"/>
  <c r="BD17" i="3"/>
  <c r="BM16" i="3"/>
  <c r="BJ16" i="3"/>
  <c r="BG16" i="3"/>
  <c r="BD16" i="3"/>
  <c r="BM15" i="3"/>
  <c r="BJ15" i="3"/>
  <c r="BG15" i="3"/>
  <c r="BD15" i="3"/>
  <c r="BM14" i="3"/>
  <c r="BJ14" i="3"/>
  <c r="BG14" i="3"/>
  <c r="BD14" i="3"/>
  <c r="BM13" i="3"/>
  <c r="BJ13" i="3"/>
  <c r="BG13" i="3"/>
  <c r="BD13" i="3"/>
  <c r="BM12" i="3"/>
  <c r="BJ12" i="3"/>
  <c r="BG12" i="3"/>
  <c r="BD12" i="3"/>
  <c r="BM11" i="3"/>
  <c r="BJ11" i="3"/>
  <c r="BG11" i="3"/>
  <c r="BD11" i="3"/>
  <c r="BM10" i="3"/>
  <c r="BJ10" i="3"/>
  <c r="BG10" i="3"/>
  <c r="BD10" i="3"/>
  <c r="BM9" i="3"/>
  <c r="BJ9" i="3"/>
  <c r="BG9" i="3"/>
  <c r="BD9" i="3"/>
  <c r="BM8" i="3"/>
  <c r="BJ8" i="3"/>
  <c r="BG8" i="3"/>
  <c r="BD8" i="3"/>
  <c r="BM7" i="3"/>
  <c r="BJ7" i="3"/>
  <c r="BG7" i="3"/>
  <c r="BD7" i="3"/>
  <c r="BM6" i="3"/>
  <c r="BJ6" i="3"/>
  <c r="BG6" i="3"/>
  <c r="BD6" i="3"/>
  <c r="BM5" i="3"/>
  <c r="BJ5" i="3"/>
  <c r="BG5" i="3"/>
  <c r="BD5" i="3"/>
  <c r="BA28" i="3"/>
  <c r="AX28" i="3"/>
  <c r="BA27" i="3"/>
  <c r="AX27" i="3"/>
  <c r="BA26" i="3"/>
  <c r="AX26" i="3"/>
  <c r="BA25" i="3"/>
  <c r="AX25" i="3"/>
  <c r="BA24" i="3"/>
  <c r="AX24" i="3"/>
  <c r="BA23" i="3"/>
  <c r="AX23" i="3"/>
  <c r="BA22" i="3"/>
  <c r="AX22" i="3"/>
  <c r="BA21" i="3"/>
  <c r="AX21" i="3"/>
  <c r="BA20" i="3"/>
  <c r="AX20" i="3"/>
  <c r="BA19" i="3"/>
  <c r="AX19" i="3"/>
  <c r="BA18" i="3"/>
  <c r="AX18" i="3"/>
  <c r="BA17" i="3"/>
  <c r="AX17" i="3"/>
  <c r="BA16" i="3"/>
  <c r="AX16" i="3"/>
  <c r="BA15" i="3"/>
  <c r="AX15" i="3"/>
  <c r="BA14" i="3"/>
  <c r="AX14" i="3"/>
  <c r="BA13" i="3"/>
  <c r="AX13" i="3"/>
  <c r="BA12" i="3"/>
  <c r="AX12" i="3"/>
  <c r="BA11" i="3"/>
  <c r="AX11" i="3"/>
  <c r="BA10" i="3"/>
  <c r="AX10" i="3"/>
  <c r="BA9" i="3"/>
  <c r="AX9" i="3"/>
  <c r="BA8" i="3"/>
  <c r="AX8" i="3"/>
  <c r="BA7" i="3"/>
  <c r="AX7" i="3"/>
  <c r="BA6" i="3"/>
  <c r="AX6" i="3"/>
  <c r="BA5" i="3"/>
  <c r="AX5" i="3"/>
  <c r="AU28" i="3"/>
  <c r="AR28" i="3"/>
  <c r="AU27" i="3"/>
  <c r="AR27" i="3"/>
  <c r="AU26" i="3"/>
  <c r="AR26" i="3"/>
  <c r="AU25" i="3"/>
  <c r="AR25" i="3"/>
  <c r="AU24" i="3"/>
  <c r="AR24" i="3"/>
  <c r="AU23" i="3"/>
  <c r="AR23" i="3"/>
  <c r="AU22" i="3"/>
  <c r="AR22" i="3"/>
  <c r="AU21" i="3"/>
  <c r="AR21" i="3"/>
  <c r="AU20" i="3"/>
  <c r="AR20" i="3"/>
  <c r="AU19" i="3"/>
  <c r="AR19" i="3"/>
  <c r="AU18" i="3"/>
  <c r="AR18" i="3"/>
  <c r="AU17" i="3"/>
  <c r="AR17" i="3"/>
  <c r="AU16" i="3"/>
  <c r="AR16" i="3"/>
  <c r="AU15" i="3"/>
  <c r="AR15" i="3"/>
  <c r="AU14" i="3"/>
  <c r="AR14" i="3"/>
  <c r="AU13" i="3"/>
  <c r="AR13" i="3"/>
  <c r="AU12" i="3"/>
  <c r="AR12" i="3"/>
  <c r="AU11" i="3"/>
  <c r="AR11" i="3"/>
  <c r="AU10" i="3"/>
  <c r="AR10" i="3"/>
  <c r="AU9" i="3"/>
  <c r="AR9" i="3"/>
  <c r="AU8" i="3"/>
  <c r="AR8" i="3"/>
  <c r="AU7" i="3"/>
  <c r="AR7" i="3"/>
  <c r="AU6" i="3"/>
  <c r="AR6" i="3"/>
  <c r="AU5" i="3"/>
  <c r="AR5" i="3"/>
  <c r="L6" i="16" l="1"/>
  <c r="L5" i="16"/>
  <c r="AI28" i="6"/>
  <c r="AF28" i="6"/>
  <c r="AI27" i="6"/>
  <c r="AF27" i="6"/>
  <c r="AI26" i="6"/>
  <c r="AF26" i="6"/>
  <c r="AI25" i="6"/>
  <c r="AF25" i="6"/>
  <c r="AI24" i="6"/>
  <c r="AF24" i="6"/>
  <c r="AI23" i="6"/>
  <c r="AF23" i="6"/>
  <c r="AI22" i="6"/>
  <c r="AF22" i="6"/>
  <c r="AI21" i="6"/>
  <c r="AF21" i="6"/>
  <c r="AI20" i="6"/>
  <c r="AF20" i="6"/>
  <c r="AI19" i="6"/>
  <c r="AF19" i="6"/>
  <c r="AI18" i="6"/>
  <c r="AF18" i="6"/>
  <c r="AI17" i="6"/>
  <c r="AF17" i="6"/>
  <c r="AI16" i="6"/>
  <c r="AF16" i="6"/>
  <c r="AI15" i="6"/>
  <c r="AF15" i="6"/>
  <c r="AI14" i="6"/>
  <c r="AF14" i="6"/>
  <c r="AI13" i="6"/>
  <c r="AF13" i="6"/>
  <c r="AI12" i="6"/>
  <c r="AF12" i="6"/>
  <c r="AI11" i="6"/>
  <c r="AF11" i="6"/>
  <c r="AI10" i="6"/>
  <c r="AF10" i="6"/>
  <c r="AI9" i="6"/>
  <c r="AF9" i="6"/>
  <c r="AI8" i="6"/>
  <c r="AF8" i="6"/>
  <c r="AI7" i="6"/>
  <c r="AF7" i="6"/>
  <c r="AI6" i="6"/>
  <c r="AF6" i="6"/>
  <c r="AI5" i="6"/>
  <c r="AF5" i="6"/>
  <c r="H28" i="15" l="1"/>
  <c r="E28" i="15"/>
  <c r="H27" i="15"/>
  <c r="E27" i="15"/>
  <c r="H26" i="15"/>
  <c r="E26" i="15"/>
  <c r="H25" i="15"/>
  <c r="E25" i="15"/>
  <c r="H24" i="15"/>
  <c r="E24" i="15"/>
  <c r="H23" i="15"/>
  <c r="E23" i="15"/>
  <c r="H22" i="15"/>
  <c r="E22" i="15"/>
  <c r="H21" i="15"/>
  <c r="E21" i="15"/>
  <c r="H20" i="15"/>
  <c r="E20" i="15"/>
  <c r="H19" i="15"/>
  <c r="E19" i="15"/>
  <c r="H18" i="15"/>
  <c r="E18" i="15"/>
  <c r="H17" i="15"/>
  <c r="E17" i="15"/>
  <c r="H16" i="15"/>
  <c r="E16" i="15"/>
  <c r="H15" i="15"/>
  <c r="E15" i="15"/>
  <c r="H14" i="15"/>
  <c r="E14" i="15"/>
  <c r="H13" i="15"/>
  <c r="E13" i="15"/>
  <c r="H12" i="15"/>
  <c r="E12" i="15"/>
  <c r="H11" i="15"/>
  <c r="E11" i="15"/>
  <c r="H10" i="15"/>
  <c r="E10" i="15"/>
  <c r="H9" i="15"/>
  <c r="E9" i="15"/>
  <c r="H8" i="15"/>
  <c r="E8" i="15"/>
  <c r="H7" i="15"/>
  <c r="E7" i="15"/>
  <c r="H6" i="15"/>
  <c r="E6" i="15"/>
  <c r="H5" i="15"/>
  <c r="E5" i="15"/>
  <c r="I5" i="15" l="1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BS28" i="2"/>
  <c r="BP28" i="2"/>
  <c r="BS27" i="2"/>
  <c r="BP27" i="2"/>
  <c r="BS26" i="2"/>
  <c r="BP26" i="2"/>
  <c r="BS25" i="2"/>
  <c r="BP25" i="2"/>
  <c r="BS24" i="2"/>
  <c r="BP24" i="2"/>
  <c r="BS23" i="2"/>
  <c r="BP23" i="2"/>
  <c r="BS22" i="2"/>
  <c r="BP22" i="2"/>
  <c r="BS21" i="2"/>
  <c r="BP21" i="2"/>
  <c r="BS20" i="2"/>
  <c r="BP20" i="2"/>
  <c r="BS19" i="2"/>
  <c r="BP19" i="2"/>
  <c r="BS18" i="2"/>
  <c r="BP18" i="2"/>
  <c r="BS17" i="2"/>
  <c r="BP17" i="2"/>
  <c r="BS16" i="2"/>
  <c r="BP16" i="2"/>
  <c r="BS15" i="2"/>
  <c r="BP15" i="2"/>
  <c r="BS14" i="2"/>
  <c r="BP14" i="2"/>
  <c r="BS13" i="2"/>
  <c r="BP13" i="2"/>
  <c r="BS12" i="2"/>
  <c r="BP12" i="2"/>
  <c r="BS11" i="2"/>
  <c r="BP11" i="2"/>
  <c r="BS10" i="2"/>
  <c r="BP10" i="2"/>
  <c r="BS9" i="2"/>
  <c r="BP9" i="2"/>
  <c r="BS8" i="2"/>
  <c r="BP8" i="2"/>
  <c r="BS7" i="2"/>
  <c r="BP7" i="2"/>
  <c r="BS6" i="2"/>
  <c r="BP6" i="2"/>
  <c r="BS5" i="2"/>
  <c r="BP5" i="2"/>
  <c r="AU5" i="1"/>
  <c r="AX5" i="1"/>
  <c r="BA5" i="1"/>
  <c r="AU6" i="1"/>
  <c r="AX6" i="1"/>
  <c r="BA6" i="1"/>
  <c r="AU7" i="1"/>
  <c r="AX7" i="1"/>
  <c r="BA7" i="1"/>
  <c r="AU8" i="1"/>
  <c r="AX8" i="1"/>
  <c r="BA8" i="1"/>
  <c r="AU9" i="1"/>
  <c r="AX9" i="1"/>
  <c r="BA9" i="1"/>
  <c r="AU10" i="1"/>
  <c r="AX10" i="1"/>
  <c r="BA10" i="1"/>
  <c r="AU11" i="1"/>
  <c r="AX11" i="1"/>
  <c r="BA11" i="1"/>
  <c r="AU12" i="1"/>
  <c r="AX12" i="1"/>
  <c r="BA12" i="1"/>
  <c r="AU13" i="1"/>
  <c r="AX13" i="1"/>
  <c r="BA13" i="1"/>
  <c r="AU14" i="1"/>
  <c r="AX14" i="1"/>
  <c r="BA14" i="1"/>
  <c r="AU15" i="1"/>
  <c r="AX15" i="1"/>
  <c r="BA15" i="1"/>
  <c r="AU16" i="1"/>
  <c r="AX16" i="1"/>
  <c r="BA16" i="1"/>
  <c r="AU17" i="1"/>
  <c r="AX17" i="1"/>
  <c r="BA17" i="1"/>
  <c r="AU18" i="1"/>
  <c r="AX18" i="1"/>
  <c r="BA18" i="1"/>
  <c r="AU19" i="1"/>
  <c r="AX19" i="1"/>
  <c r="BA19" i="1"/>
  <c r="AU20" i="1"/>
  <c r="AX20" i="1"/>
  <c r="BA20" i="1"/>
  <c r="AU21" i="1"/>
  <c r="AX21" i="1"/>
  <c r="BA21" i="1"/>
  <c r="AU22" i="1"/>
  <c r="AX22" i="1"/>
  <c r="BA22" i="1"/>
  <c r="AU23" i="1"/>
  <c r="AX23" i="1"/>
  <c r="BA23" i="1"/>
  <c r="AU24" i="1"/>
  <c r="AX24" i="1"/>
  <c r="BA24" i="1"/>
  <c r="AU25" i="1"/>
  <c r="AX25" i="1"/>
  <c r="BA25" i="1"/>
  <c r="AU26" i="1"/>
  <c r="AX26" i="1"/>
  <c r="BA26" i="1"/>
  <c r="AU27" i="1"/>
  <c r="AX27" i="1"/>
  <c r="BA27" i="1"/>
  <c r="AU28" i="1"/>
  <c r="AX28" i="1"/>
  <c r="BA28" i="1"/>
  <c r="N28" i="14"/>
  <c r="K28" i="14"/>
  <c r="H28" i="14"/>
  <c r="E28" i="14"/>
  <c r="N27" i="14"/>
  <c r="K27" i="14"/>
  <c r="H27" i="14"/>
  <c r="E27" i="14"/>
  <c r="N26" i="14"/>
  <c r="K26" i="14"/>
  <c r="H26" i="14"/>
  <c r="E26" i="14"/>
  <c r="N25" i="14"/>
  <c r="K25" i="14"/>
  <c r="H25" i="14"/>
  <c r="E25" i="14"/>
  <c r="N24" i="14"/>
  <c r="K24" i="14"/>
  <c r="H24" i="14"/>
  <c r="E24" i="14"/>
  <c r="N23" i="14"/>
  <c r="K23" i="14"/>
  <c r="H23" i="14"/>
  <c r="E23" i="14"/>
  <c r="N22" i="14"/>
  <c r="K22" i="14"/>
  <c r="H22" i="14"/>
  <c r="E22" i="14"/>
  <c r="N21" i="14"/>
  <c r="K21" i="14"/>
  <c r="H21" i="14"/>
  <c r="E21" i="14"/>
  <c r="N20" i="14"/>
  <c r="K20" i="14"/>
  <c r="H20" i="14"/>
  <c r="E20" i="14"/>
  <c r="N19" i="14"/>
  <c r="K19" i="14"/>
  <c r="H19" i="14"/>
  <c r="E19" i="14"/>
  <c r="N18" i="14"/>
  <c r="K18" i="14"/>
  <c r="H18" i="14"/>
  <c r="E18" i="14"/>
  <c r="N17" i="14"/>
  <c r="K17" i="14"/>
  <c r="H17" i="14"/>
  <c r="E17" i="14"/>
  <c r="N16" i="14"/>
  <c r="K16" i="14"/>
  <c r="H16" i="14"/>
  <c r="E16" i="14"/>
  <c r="N15" i="14"/>
  <c r="K15" i="14"/>
  <c r="H15" i="14"/>
  <c r="E15" i="14"/>
  <c r="N14" i="14"/>
  <c r="K14" i="14"/>
  <c r="H14" i="14"/>
  <c r="E14" i="14"/>
  <c r="N13" i="14"/>
  <c r="K13" i="14"/>
  <c r="H13" i="14"/>
  <c r="E13" i="14"/>
  <c r="N12" i="14"/>
  <c r="K12" i="14"/>
  <c r="H12" i="14"/>
  <c r="E12" i="14"/>
  <c r="N11" i="14"/>
  <c r="K11" i="14"/>
  <c r="H11" i="14"/>
  <c r="E11" i="14"/>
  <c r="N10" i="14"/>
  <c r="K10" i="14"/>
  <c r="H10" i="14"/>
  <c r="E10" i="14"/>
  <c r="N9" i="14"/>
  <c r="K9" i="14"/>
  <c r="H9" i="14"/>
  <c r="E9" i="14"/>
  <c r="N8" i="14"/>
  <c r="K8" i="14"/>
  <c r="H8" i="14"/>
  <c r="E8" i="14"/>
  <c r="N7" i="14"/>
  <c r="K7" i="14"/>
  <c r="H7" i="14"/>
  <c r="E7" i="14"/>
  <c r="N6" i="14"/>
  <c r="K6" i="14"/>
  <c r="H6" i="14"/>
  <c r="E6" i="14"/>
  <c r="N5" i="14"/>
  <c r="K5" i="14"/>
  <c r="H5" i="14"/>
  <c r="E5" i="14"/>
  <c r="AL28" i="13"/>
  <c r="AI28" i="13"/>
  <c r="AL27" i="13"/>
  <c r="AI27" i="13"/>
  <c r="AL26" i="13"/>
  <c r="AI26" i="13"/>
  <c r="AL25" i="13"/>
  <c r="AI25" i="13"/>
  <c r="AL24" i="13"/>
  <c r="AI24" i="13"/>
  <c r="AL23" i="13"/>
  <c r="AI23" i="13"/>
  <c r="AL22" i="13"/>
  <c r="AI22" i="13"/>
  <c r="AL21" i="13"/>
  <c r="AI21" i="13"/>
  <c r="AL20" i="13"/>
  <c r="AI20" i="13"/>
  <c r="AL19" i="13"/>
  <c r="AI19" i="13"/>
  <c r="AL18" i="13"/>
  <c r="AI18" i="13"/>
  <c r="AL17" i="13"/>
  <c r="AI17" i="13"/>
  <c r="AL16" i="13"/>
  <c r="AI16" i="13"/>
  <c r="AL15" i="13"/>
  <c r="AI15" i="13"/>
  <c r="AL14" i="13"/>
  <c r="AI14" i="13"/>
  <c r="AL13" i="13"/>
  <c r="AI13" i="13"/>
  <c r="AL12" i="13"/>
  <c r="AI12" i="13"/>
  <c r="AL11" i="13"/>
  <c r="AI11" i="13"/>
  <c r="AL10" i="13"/>
  <c r="AI10" i="13"/>
  <c r="AL9" i="13"/>
  <c r="AI9" i="13"/>
  <c r="AL8" i="13"/>
  <c r="AI8" i="13"/>
  <c r="AL7" i="13"/>
  <c r="AI7" i="13"/>
  <c r="AL6" i="13"/>
  <c r="AI6" i="13"/>
  <c r="AL5" i="13"/>
  <c r="AI5" i="13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AR28" i="1"/>
  <c r="AO28" i="1"/>
  <c r="AR27" i="1"/>
  <c r="AO27" i="1"/>
  <c r="AR26" i="1"/>
  <c r="AO26" i="1"/>
  <c r="AR25" i="1"/>
  <c r="AO25" i="1"/>
  <c r="AR24" i="1"/>
  <c r="AO24" i="1"/>
  <c r="AR23" i="1"/>
  <c r="AO23" i="1"/>
  <c r="AR22" i="1"/>
  <c r="AO22" i="1"/>
  <c r="AR21" i="1"/>
  <c r="AO21" i="1"/>
  <c r="AR20" i="1"/>
  <c r="AO20" i="1"/>
  <c r="AR19" i="1"/>
  <c r="AO19" i="1"/>
  <c r="AR18" i="1"/>
  <c r="AO18" i="1"/>
  <c r="AR17" i="1"/>
  <c r="AO17" i="1"/>
  <c r="AR16" i="1"/>
  <c r="AO16" i="1"/>
  <c r="AR15" i="1"/>
  <c r="AO15" i="1"/>
  <c r="AR14" i="1"/>
  <c r="AO14" i="1"/>
  <c r="AR13" i="1"/>
  <c r="AO13" i="1"/>
  <c r="AR12" i="1"/>
  <c r="AO12" i="1"/>
  <c r="AR11" i="1"/>
  <c r="AO11" i="1"/>
  <c r="AR10" i="1"/>
  <c r="AO10" i="1"/>
  <c r="AR9" i="1"/>
  <c r="AO9" i="1"/>
  <c r="AR8" i="1"/>
  <c r="AO8" i="1"/>
  <c r="AR7" i="1"/>
  <c r="AO7" i="1"/>
  <c r="AR6" i="1"/>
  <c r="AO6" i="1"/>
  <c r="AR5" i="1"/>
  <c r="AO5" i="1"/>
  <c r="AF28" i="13"/>
  <c r="AC28" i="13"/>
  <c r="Z28" i="13"/>
  <c r="W28" i="13"/>
  <c r="T28" i="13"/>
  <c r="Q28" i="13"/>
  <c r="N28" i="13"/>
  <c r="K28" i="13"/>
  <c r="H28" i="13"/>
  <c r="E28" i="13"/>
  <c r="AF27" i="13"/>
  <c r="AC27" i="13"/>
  <c r="Z27" i="13"/>
  <c r="W27" i="13"/>
  <c r="T27" i="13"/>
  <c r="Q27" i="13"/>
  <c r="N27" i="13"/>
  <c r="K27" i="13"/>
  <c r="H27" i="13"/>
  <c r="E27" i="13"/>
  <c r="AF26" i="13"/>
  <c r="AC26" i="13"/>
  <c r="Z26" i="13"/>
  <c r="W26" i="13"/>
  <c r="T26" i="13"/>
  <c r="Q26" i="13"/>
  <c r="N26" i="13"/>
  <c r="K26" i="13"/>
  <c r="H26" i="13"/>
  <c r="E26" i="13"/>
  <c r="AF25" i="13"/>
  <c r="AC25" i="13"/>
  <c r="Z25" i="13"/>
  <c r="W25" i="13"/>
  <c r="T25" i="13"/>
  <c r="Q25" i="13"/>
  <c r="N25" i="13"/>
  <c r="K25" i="13"/>
  <c r="H25" i="13"/>
  <c r="E25" i="13"/>
  <c r="AF24" i="13"/>
  <c r="AC24" i="13"/>
  <c r="Z24" i="13"/>
  <c r="W24" i="13"/>
  <c r="T24" i="13"/>
  <c r="Q24" i="13"/>
  <c r="N24" i="13"/>
  <c r="K24" i="13"/>
  <c r="H24" i="13"/>
  <c r="E24" i="13"/>
  <c r="AF23" i="13"/>
  <c r="AC23" i="13"/>
  <c r="Z23" i="13"/>
  <c r="W23" i="13"/>
  <c r="T23" i="13"/>
  <c r="Q23" i="13"/>
  <c r="N23" i="13"/>
  <c r="K23" i="13"/>
  <c r="H23" i="13"/>
  <c r="E23" i="13"/>
  <c r="AF22" i="13"/>
  <c r="AC22" i="13"/>
  <c r="Z22" i="13"/>
  <c r="W22" i="13"/>
  <c r="T22" i="13"/>
  <c r="Q22" i="13"/>
  <c r="N22" i="13"/>
  <c r="K22" i="13"/>
  <c r="H22" i="13"/>
  <c r="E22" i="13"/>
  <c r="AF21" i="13"/>
  <c r="AC21" i="13"/>
  <c r="Z21" i="13"/>
  <c r="W21" i="13"/>
  <c r="T21" i="13"/>
  <c r="Q21" i="13"/>
  <c r="N21" i="13"/>
  <c r="K21" i="13"/>
  <c r="H21" i="13"/>
  <c r="E21" i="13"/>
  <c r="AF20" i="13"/>
  <c r="AC20" i="13"/>
  <c r="Z20" i="13"/>
  <c r="W20" i="13"/>
  <c r="T20" i="13"/>
  <c r="Q20" i="13"/>
  <c r="N20" i="13"/>
  <c r="K20" i="13"/>
  <c r="H20" i="13"/>
  <c r="E20" i="13"/>
  <c r="AF19" i="13"/>
  <c r="AC19" i="13"/>
  <c r="Z19" i="13"/>
  <c r="W19" i="13"/>
  <c r="T19" i="13"/>
  <c r="Q19" i="13"/>
  <c r="N19" i="13"/>
  <c r="K19" i="13"/>
  <c r="H19" i="13"/>
  <c r="E19" i="13"/>
  <c r="AF18" i="13"/>
  <c r="AC18" i="13"/>
  <c r="Z18" i="13"/>
  <c r="W18" i="13"/>
  <c r="T18" i="13"/>
  <c r="Q18" i="13"/>
  <c r="N18" i="13"/>
  <c r="K18" i="13"/>
  <c r="H18" i="13"/>
  <c r="E18" i="13"/>
  <c r="AF17" i="13"/>
  <c r="AC17" i="13"/>
  <c r="Z17" i="13"/>
  <c r="W17" i="13"/>
  <c r="T17" i="13"/>
  <c r="Q17" i="13"/>
  <c r="N17" i="13"/>
  <c r="K17" i="13"/>
  <c r="H17" i="13"/>
  <c r="E17" i="13"/>
  <c r="AF16" i="13"/>
  <c r="AC16" i="13"/>
  <c r="Z16" i="13"/>
  <c r="W16" i="13"/>
  <c r="T16" i="13"/>
  <c r="Q16" i="13"/>
  <c r="N16" i="13"/>
  <c r="K16" i="13"/>
  <c r="H16" i="13"/>
  <c r="E16" i="13"/>
  <c r="AF15" i="13"/>
  <c r="AC15" i="13"/>
  <c r="Z15" i="13"/>
  <c r="W15" i="13"/>
  <c r="T15" i="13"/>
  <c r="Q15" i="13"/>
  <c r="N15" i="13"/>
  <c r="K15" i="13"/>
  <c r="H15" i="13"/>
  <c r="E15" i="13"/>
  <c r="AF14" i="13"/>
  <c r="AC14" i="13"/>
  <c r="Z14" i="13"/>
  <c r="W14" i="13"/>
  <c r="T14" i="13"/>
  <c r="Q14" i="13"/>
  <c r="N14" i="13"/>
  <c r="K14" i="13"/>
  <c r="H14" i="13"/>
  <c r="E14" i="13"/>
  <c r="AF13" i="13"/>
  <c r="AC13" i="13"/>
  <c r="Z13" i="13"/>
  <c r="W13" i="13"/>
  <c r="T13" i="13"/>
  <c r="Q13" i="13"/>
  <c r="N13" i="13"/>
  <c r="K13" i="13"/>
  <c r="H13" i="13"/>
  <c r="E13" i="13"/>
  <c r="AF12" i="13"/>
  <c r="AC12" i="13"/>
  <c r="Z12" i="13"/>
  <c r="W12" i="13"/>
  <c r="T12" i="13"/>
  <c r="Q12" i="13"/>
  <c r="N12" i="13"/>
  <c r="K12" i="13"/>
  <c r="H12" i="13"/>
  <c r="E12" i="13"/>
  <c r="AF11" i="13"/>
  <c r="AC11" i="13"/>
  <c r="Z11" i="13"/>
  <c r="W11" i="13"/>
  <c r="T11" i="13"/>
  <c r="Q11" i="13"/>
  <c r="N11" i="13"/>
  <c r="K11" i="13"/>
  <c r="H11" i="13"/>
  <c r="E11" i="13"/>
  <c r="AF10" i="13"/>
  <c r="AC10" i="13"/>
  <c r="Z10" i="13"/>
  <c r="W10" i="13"/>
  <c r="T10" i="13"/>
  <c r="Q10" i="13"/>
  <c r="N10" i="13"/>
  <c r="K10" i="13"/>
  <c r="H10" i="13"/>
  <c r="E10" i="13"/>
  <c r="AF9" i="13"/>
  <c r="AC9" i="13"/>
  <c r="Z9" i="13"/>
  <c r="W9" i="13"/>
  <c r="T9" i="13"/>
  <c r="Q9" i="13"/>
  <c r="N9" i="13"/>
  <c r="K9" i="13"/>
  <c r="H9" i="13"/>
  <c r="E9" i="13"/>
  <c r="AF8" i="13"/>
  <c r="AC8" i="13"/>
  <c r="Z8" i="13"/>
  <c r="W8" i="13"/>
  <c r="T8" i="13"/>
  <c r="Q8" i="13"/>
  <c r="N8" i="13"/>
  <c r="K8" i="13"/>
  <c r="H8" i="13"/>
  <c r="E8" i="13"/>
  <c r="AF7" i="13"/>
  <c r="AC7" i="13"/>
  <c r="Z7" i="13"/>
  <c r="W7" i="13"/>
  <c r="T7" i="13"/>
  <c r="Q7" i="13"/>
  <c r="N7" i="13"/>
  <c r="K7" i="13"/>
  <c r="H7" i="13"/>
  <c r="E7" i="13"/>
  <c r="AF6" i="13"/>
  <c r="AC6" i="13"/>
  <c r="Z6" i="13"/>
  <c r="W6" i="13"/>
  <c r="T6" i="13"/>
  <c r="Q6" i="13"/>
  <c r="N6" i="13"/>
  <c r="K6" i="13"/>
  <c r="H6" i="13"/>
  <c r="E6" i="13"/>
  <c r="AF5" i="13"/>
  <c r="AC5" i="13"/>
  <c r="Z5" i="13"/>
  <c r="W5" i="13"/>
  <c r="T5" i="13"/>
  <c r="Q5" i="13"/>
  <c r="N5" i="13"/>
  <c r="K5" i="13"/>
  <c r="H5" i="13"/>
  <c r="E5" i="13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I20" i="10" s="1"/>
  <c r="H21" i="10"/>
  <c r="H22" i="10"/>
  <c r="H23" i="10"/>
  <c r="H24" i="10"/>
  <c r="H25" i="10"/>
  <c r="H26" i="10"/>
  <c r="H27" i="10"/>
  <c r="H28" i="10"/>
  <c r="AC28" i="11"/>
  <c r="Z28" i="11"/>
  <c r="W28" i="11"/>
  <c r="T28" i="11"/>
  <c r="Q28" i="11"/>
  <c r="N28" i="11"/>
  <c r="K28" i="11"/>
  <c r="H28" i="11"/>
  <c r="E28" i="11"/>
  <c r="AC27" i="11"/>
  <c r="Z27" i="11"/>
  <c r="W27" i="11"/>
  <c r="T27" i="11"/>
  <c r="Q27" i="11"/>
  <c r="N27" i="11"/>
  <c r="K27" i="11"/>
  <c r="H27" i="11"/>
  <c r="E27" i="11"/>
  <c r="AC26" i="11"/>
  <c r="Z26" i="11"/>
  <c r="W26" i="11"/>
  <c r="T26" i="11"/>
  <c r="Q26" i="11"/>
  <c r="N26" i="11"/>
  <c r="K26" i="11"/>
  <c r="H26" i="11"/>
  <c r="E26" i="11"/>
  <c r="AC25" i="11"/>
  <c r="Z25" i="11"/>
  <c r="W25" i="11"/>
  <c r="T25" i="11"/>
  <c r="Q25" i="11"/>
  <c r="N25" i="11"/>
  <c r="K25" i="11"/>
  <c r="H25" i="11"/>
  <c r="E25" i="11"/>
  <c r="AC24" i="11"/>
  <c r="Z24" i="11"/>
  <c r="W24" i="11"/>
  <c r="T24" i="11"/>
  <c r="Q24" i="11"/>
  <c r="N24" i="11"/>
  <c r="K24" i="11"/>
  <c r="H24" i="11"/>
  <c r="E24" i="11"/>
  <c r="AC23" i="11"/>
  <c r="Z23" i="11"/>
  <c r="W23" i="11"/>
  <c r="T23" i="11"/>
  <c r="Q23" i="11"/>
  <c r="N23" i="11"/>
  <c r="K23" i="11"/>
  <c r="H23" i="11"/>
  <c r="E23" i="11"/>
  <c r="AC22" i="11"/>
  <c r="Z22" i="11"/>
  <c r="W22" i="11"/>
  <c r="T22" i="11"/>
  <c r="Q22" i="11"/>
  <c r="N22" i="11"/>
  <c r="K22" i="11"/>
  <c r="H22" i="11"/>
  <c r="E22" i="11"/>
  <c r="AC21" i="11"/>
  <c r="Z21" i="11"/>
  <c r="W21" i="11"/>
  <c r="T21" i="11"/>
  <c r="Q21" i="11"/>
  <c r="N21" i="11"/>
  <c r="K21" i="11"/>
  <c r="H21" i="11"/>
  <c r="E21" i="11"/>
  <c r="AC20" i="11"/>
  <c r="Z20" i="11"/>
  <c r="W20" i="11"/>
  <c r="T20" i="11"/>
  <c r="Q20" i="11"/>
  <c r="N20" i="11"/>
  <c r="K20" i="11"/>
  <c r="H20" i="11"/>
  <c r="E20" i="11"/>
  <c r="AC19" i="11"/>
  <c r="Z19" i="11"/>
  <c r="W19" i="11"/>
  <c r="T19" i="11"/>
  <c r="Q19" i="11"/>
  <c r="N19" i="11"/>
  <c r="K19" i="11"/>
  <c r="H19" i="11"/>
  <c r="E19" i="11"/>
  <c r="AC18" i="11"/>
  <c r="Z18" i="11"/>
  <c r="W18" i="11"/>
  <c r="T18" i="11"/>
  <c r="Q18" i="11"/>
  <c r="N18" i="11"/>
  <c r="K18" i="11"/>
  <c r="H18" i="11"/>
  <c r="E18" i="11"/>
  <c r="AC17" i="11"/>
  <c r="Z17" i="11"/>
  <c r="W17" i="11"/>
  <c r="T17" i="11"/>
  <c r="Q17" i="11"/>
  <c r="N17" i="11"/>
  <c r="K17" i="11"/>
  <c r="H17" i="11"/>
  <c r="E17" i="11"/>
  <c r="AC16" i="11"/>
  <c r="Z16" i="11"/>
  <c r="W16" i="11"/>
  <c r="T16" i="11"/>
  <c r="Q16" i="11"/>
  <c r="N16" i="11"/>
  <c r="K16" i="11"/>
  <c r="H16" i="11"/>
  <c r="E16" i="11"/>
  <c r="AC15" i="11"/>
  <c r="Z15" i="11"/>
  <c r="W15" i="11"/>
  <c r="T15" i="11"/>
  <c r="Q15" i="11"/>
  <c r="N15" i="11"/>
  <c r="K15" i="11"/>
  <c r="H15" i="11"/>
  <c r="E15" i="11"/>
  <c r="AC14" i="11"/>
  <c r="Z14" i="11"/>
  <c r="W14" i="11"/>
  <c r="T14" i="11"/>
  <c r="Q14" i="11"/>
  <c r="N14" i="11"/>
  <c r="K14" i="11"/>
  <c r="H14" i="11"/>
  <c r="E14" i="11"/>
  <c r="AC13" i="11"/>
  <c r="Z13" i="11"/>
  <c r="W13" i="11"/>
  <c r="T13" i="11"/>
  <c r="Q13" i="11"/>
  <c r="N13" i="11"/>
  <c r="K13" i="11"/>
  <c r="H13" i="11"/>
  <c r="E13" i="11"/>
  <c r="AC12" i="11"/>
  <c r="Z12" i="11"/>
  <c r="W12" i="11"/>
  <c r="T12" i="11"/>
  <c r="Q12" i="11"/>
  <c r="N12" i="11"/>
  <c r="K12" i="11"/>
  <c r="H12" i="11"/>
  <c r="E12" i="11"/>
  <c r="AC11" i="11"/>
  <c r="Z11" i="11"/>
  <c r="W11" i="11"/>
  <c r="T11" i="11"/>
  <c r="Q11" i="11"/>
  <c r="N11" i="11"/>
  <c r="K11" i="11"/>
  <c r="H11" i="11"/>
  <c r="E11" i="11"/>
  <c r="AC10" i="11"/>
  <c r="Z10" i="11"/>
  <c r="W10" i="11"/>
  <c r="T10" i="11"/>
  <c r="Q10" i="11"/>
  <c r="N10" i="11"/>
  <c r="K10" i="11"/>
  <c r="H10" i="11"/>
  <c r="E10" i="11"/>
  <c r="AC9" i="11"/>
  <c r="Z9" i="11"/>
  <c r="W9" i="11"/>
  <c r="T9" i="11"/>
  <c r="Q9" i="11"/>
  <c r="N9" i="11"/>
  <c r="K9" i="11"/>
  <c r="H9" i="11"/>
  <c r="E9" i="11"/>
  <c r="AC8" i="11"/>
  <c r="Z8" i="11"/>
  <c r="W8" i="11"/>
  <c r="T8" i="11"/>
  <c r="Q8" i="11"/>
  <c r="N8" i="11"/>
  <c r="K8" i="11"/>
  <c r="H8" i="11"/>
  <c r="E8" i="11"/>
  <c r="AC7" i="11"/>
  <c r="Z7" i="11"/>
  <c r="W7" i="11"/>
  <c r="T7" i="11"/>
  <c r="Q7" i="11"/>
  <c r="N7" i="11"/>
  <c r="K7" i="11"/>
  <c r="H7" i="11"/>
  <c r="E7" i="11"/>
  <c r="AC6" i="11"/>
  <c r="Z6" i="11"/>
  <c r="W6" i="11"/>
  <c r="T6" i="11"/>
  <c r="Q6" i="11"/>
  <c r="N6" i="11"/>
  <c r="K6" i="11"/>
  <c r="H6" i="11"/>
  <c r="E6" i="11"/>
  <c r="AC5" i="11"/>
  <c r="Z5" i="11"/>
  <c r="W5" i="11"/>
  <c r="T5" i="11"/>
  <c r="Q5" i="11"/>
  <c r="N5" i="11"/>
  <c r="K5" i="11"/>
  <c r="H5" i="11"/>
  <c r="E5" i="11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BD6" i="9"/>
  <c r="BD7" i="9"/>
  <c r="BD8" i="9"/>
  <c r="BD9" i="9"/>
  <c r="BD10" i="9"/>
  <c r="BD11" i="9"/>
  <c r="BD12" i="9"/>
  <c r="BD13" i="9"/>
  <c r="BD14" i="9"/>
  <c r="BD15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5" i="9"/>
  <c r="AX28" i="9"/>
  <c r="AL28" i="9"/>
  <c r="AX27" i="9"/>
  <c r="AL27" i="9"/>
  <c r="AX26" i="9"/>
  <c r="AL26" i="9"/>
  <c r="AX25" i="9"/>
  <c r="AL25" i="9"/>
  <c r="AX24" i="9"/>
  <c r="AL24" i="9"/>
  <c r="AX23" i="9"/>
  <c r="AL23" i="9"/>
  <c r="AX22" i="9"/>
  <c r="AL22" i="9"/>
  <c r="AX21" i="9"/>
  <c r="AL21" i="9"/>
  <c r="AX20" i="9"/>
  <c r="AL20" i="9"/>
  <c r="AX19" i="9"/>
  <c r="AL19" i="9"/>
  <c r="AX18" i="9"/>
  <c r="AL18" i="9"/>
  <c r="AX17" i="9"/>
  <c r="AL17" i="9"/>
  <c r="AX16" i="9"/>
  <c r="AL16" i="9"/>
  <c r="AX15" i="9"/>
  <c r="AL15" i="9"/>
  <c r="AX14" i="9"/>
  <c r="AL14" i="9"/>
  <c r="AX13" i="9"/>
  <c r="AL13" i="9"/>
  <c r="AX12" i="9"/>
  <c r="AL12" i="9"/>
  <c r="AX11" i="9"/>
  <c r="AL11" i="9"/>
  <c r="AX10" i="9"/>
  <c r="AL10" i="9"/>
  <c r="AX9" i="9"/>
  <c r="AL9" i="9"/>
  <c r="AX8" i="9"/>
  <c r="AL8" i="9"/>
  <c r="AX7" i="9"/>
  <c r="AL7" i="9"/>
  <c r="AX6" i="9"/>
  <c r="AL6" i="9"/>
  <c r="AX5" i="9"/>
  <c r="AL5" i="9"/>
  <c r="H28" i="7"/>
  <c r="E28" i="7"/>
  <c r="H27" i="7"/>
  <c r="E27" i="7"/>
  <c r="H26" i="7"/>
  <c r="E26" i="7"/>
  <c r="H25" i="7"/>
  <c r="E25" i="7"/>
  <c r="H24" i="7"/>
  <c r="E24" i="7"/>
  <c r="H23" i="7"/>
  <c r="E23" i="7"/>
  <c r="H22" i="7"/>
  <c r="E22" i="7"/>
  <c r="H21" i="7"/>
  <c r="E21" i="7"/>
  <c r="I21" i="7" s="1"/>
  <c r="H20" i="7"/>
  <c r="E20" i="7"/>
  <c r="H19" i="7"/>
  <c r="E19" i="7"/>
  <c r="I19" i="7" s="1"/>
  <c r="H18" i="7"/>
  <c r="E18" i="7"/>
  <c r="H17" i="7"/>
  <c r="E17" i="7"/>
  <c r="I17" i="7" s="1"/>
  <c r="H16" i="7"/>
  <c r="E16" i="7"/>
  <c r="H15" i="7"/>
  <c r="E15" i="7"/>
  <c r="I15" i="7" s="1"/>
  <c r="H14" i="7"/>
  <c r="E14" i="7"/>
  <c r="H13" i="7"/>
  <c r="E13" i="7"/>
  <c r="I13" i="7" s="1"/>
  <c r="H12" i="7"/>
  <c r="E12" i="7"/>
  <c r="H11" i="7"/>
  <c r="E11" i="7"/>
  <c r="I11" i="7" s="1"/>
  <c r="H10" i="7"/>
  <c r="E10" i="7"/>
  <c r="H9" i="7"/>
  <c r="E9" i="7"/>
  <c r="I9" i="7" s="1"/>
  <c r="H8" i="7"/>
  <c r="E8" i="7"/>
  <c r="H7" i="7"/>
  <c r="E7" i="7"/>
  <c r="I7" i="7" s="1"/>
  <c r="H6" i="7"/>
  <c r="E6" i="7"/>
  <c r="H5" i="7"/>
  <c r="E5" i="7"/>
  <c r="BA28" i="9"/>
  <c r="AI28" i="9"/>
  <c r="AF28" i="9"/>
  <c r="AC28" i="9"/>
  <c r="Z28" i="9"/>
  <c r="W28" i="9"/>
  <c r="T28" i="9"/>
  <c r="Q28" i="9"/>
  <c r="N28" i="9"/>
  <c r="K28" i="9"/>
  <c r="H28" i="9"/>
  <c r="E28" i="9"/>
  <c r="BA27" i="9"/>
  <c r="AI27" i="9"/>
  <c r="AF27" i="9"/>
  <c r="AC27" i="9"/>
  <c r="Z27" i="9"/>
  <c r="W27" i="9"/>
  <c r="T27" i="9"/>
  <c r="Q27" i="9"/>
  <c r="N27" i="9"/>
  <c r="K27" i="9"/>
  <c r="H27" i="9"/>
  <c r="E27" i="9"/>
  <c r="BA26" i="9"/>
  <c r="AI26" i="9"/>
  <c r="AF26" i="9"/>
  <c r="AC26" i="9"/>
  <c r="Z26" i="9"/>
  <c r="W26" i="9"/>
  <c r="T26" i="9"/>
  <c r="Q26" i="9"/>
  <c r="N26" i="9"/>
  <c r="K26" i="9"/>
  <c r="H26" i="9"/>
  <c r="E26" i="9"/>
  <c r="BA25" i="9"/>
  <c r="AI25" i="9"/>
  <c r="AF25" i="9"/>
  <c r="AC25" i="9"/>
  <c r="Z25" i="9"/>
  <c r="W25" i="9"/>
  <c r="T25" i="9"/>
  <c r="Q25" i="9"/>
  <c r="N25" i="9"/>
  <c r="K25" i="9"/>
  <c r="H25" i="9"/>
  <c r="E25" i="9"/>
  <c r="BA24" i="9"/>
  <c r="AI24" i="9"/>
  <c r="AF24" i="9"/>
  <c r="AC24" i="9"/>
  <c r="Z24" i="9"/>
  <c r="W24" i="9"/>
  <c r="T24" i="9"/>
  <c r="Q24" i="9"/>
  <c r="N24" i="9"/>
  <c r="K24" i="9"/>
  <c r="H24" i="9"/>
  <c r="E24" i="9"/>
  <c r="BA23" i="9"/>
  <c r="AI23" i="9"/>
  <c r="AF23" i="9"/>
  <c r="AC23" i="9"/>
  <c r="Z23" i="9"/>
  <c r="W23" i="9"/>
  <c r="T23" i="9"/>
  <c r="Q23" i="9"/>
  <c r="N23" i="9"/>
  <c r="K23" i="9"/>
  <c r="H23" i="9"/>
  <c r="E23" i="9"/>
  <c r="BA22" i="9"/>
  <c r="AI22" i="9"/>
  <c r="AF22" i="9"/>
  <c r="AC22" i="9"/>
  <c r="Z22" i="9"/>
  <c r="W22" i="9"/>
  <c r="T22" i="9"/>
  <c r="Q22" i="9"/>
  <c r="N22" i="9"/>
  <c r="K22" i="9"/>
  <c r="H22" i="9"/>
  <c r="E22" i="9"/>
  <c r="BA21" i="9"/>
  <c r="AI21" i="9"/>
  <c r="AF21" i="9"/>
  <c r="AC21" i="9"/>
  <c r="Z21" i="9"/>
  <c r="W21" i="9"/>
  <c r="T21" i="9"/>
  <c r="Q21" i="9"/>
  <c r="N21" i="9"/>
  <c r="K21" i="9"/>
  <c r="H21" i="9"/>
  <c r="E21" i="9"/>
  <c r="BA20" i="9"/>
  <c r="AI20" i="9"/>
  <c r="AF20" i="9"/>
  <c r="AC20" i="9"/>
  <c r="Z20" i="9"/>
  <c r="W20" i="9"/>
  <c r="T20" i="9"/>
  <c r="Q20" i="9"/>
  <c r="N20" i="9"/>
  <c r="K20" i="9"/>
  <c r="H20" i="9"/>
  <c r="E20" i="9"/>
  <c r="BA19" i="9"/>
  <c r="AI19" i="9"/>
  <c r="AF19" i="9"/>
  <c r="AC19" i="9"/>
  <c r="Z19" i="9"/>
  <c r="W19" i="9"/>
  <c r="T19" i="9"/>
  <c r="Q19" i="9"/>
  <c r="N19" i="9"/>
  <c r="K19" i="9"/>
  <c r="H19" i="9"/>
  <c r="E19" i="9"/>
  <c r="BA18" i="9"/>
  <c r="AI18" i="9"/>
  <c r="AF18" i="9"/>
  <c r="AC18" i="9"/>
  <c r="Z18" i="9"/>
  <c r="W18" i="9"/>
  <c r="T18" i="9"/>
  <c r="Q18" i="9"/>
  <c r="N18" i="9"/>
  <c r="K18" i="9"/>
  <c r="H18" i="9"/>
  <c r="E18" i="9"/>
  <c r="BA17" i="9"/>
  <c r="AI17" i="9"/>
  <c r="AF17" i="9"/>
  <c r="AC17" i="9"/>
  <c r="Z17" i="9"/>
  <c r="W17" i="9"/>
  <c r="T17" i="9"/>
  <c r="Q17" i="9"/>
  <c r="N17" i="9"/>
  <c r="K17" i="9"/>
  <c r="H17" i="9"/>
  <c r="E17" i="9"/>
  <c r="BA16" i="9"/>
  <c r="AI16" i="9"/>
  <c r="AF16" i="9"/>
  <c r="AC16" i="9"/>
  <c r="Z16" i="9"/>
  <c r="W16" i="9"/>
  <c r="T16" i="9"/>
  <c r="Q16" i="9"/>
  <c r="N16" i="9"/>
  <c r="K16" i="9"/>
  <c r="H16" i="9"/>
  <c r="E16" i="9"/>
  <c r="BA15" i="9"/>
  <c r="AI15" i="9"/>
  <c r="AF15" i="9"/>
  <c r="AC15" i="9"/>
  <c r="Z15" i="9"/>
  <c r="W15" i="9"/>
  <c r="T15" i="9"/>
  <c r="Q15" i="9"/>
  <c r="N15" i="9"/>
  <c r="K15" i="9"/>
  <c r="H15" i="9"/>
  <c r="E15" i="9"/>
  <c r="BA14" i="9"/>
  <c r="AI14" i="9"/>
  <c r="AF14" i="9"/>
  <c r="AC14" i="9"/>
  <c r="Z14" i="9"/>
  <c r="W14" i="9"/>
  <c r="T14" i="9"/>
  <c r="Q14" i="9"/>
  <c r="N14" i="9"/>
  <c r="K14" i="9"/>
  <c r="H14" i="9"/>
  <c r="E14" i="9"/>
  <c r="BA13" i="9"/>
  <c r="AI13" i="9"/>
  <c r="AF13" i="9"/>
  <c r="AC13" i="9"/>
  <c r="Z13" i="9"/>
  <c r="W13" i="9"/>
  <c r="T13" i="9"/>
  <c r="Q13" i="9"/>
  <c r="N13" i="9"/>
  <c r="K13" i="9"/>
  <c r="H13" i="9"/>
  <c r="E13" i="9"/>
  <c r="BA12" i="9"/>
  <c r="AI12" i="9"/>
  <c r="AF12" i="9"/>
  <c r="AC12" i="9"/>
  <c r="Z12" i="9"/>
  <c r="W12" i="9"/>
  <c r="T12" i="9"/>
  <c r="Q12" i="9"/>
  <c r="N12" i="9"/>
  <c r="K12" i="9"/>
  <c r="H12" i="9"/>
  <c r="E12" i="9"/>
  <c r="BA11" i="9"/>
  <c r="AI11" i="9"/>
  <c r="AF11" i="9"/>
  <c r="AC11" i="9"/>
  <c r="Z11" i="9"/>
  <c r="W11" i="9"/>
  <c r="T11" i="9"/>
  <c r="Q11" i="9"/>
  <c r="N11" i="9"/>
  <c r="K11" i="9"/>
  <c r="H11" i="9"/>
  <c r="E11" i="9"/>
  <c r="BA10" i="9"/>
  <c r="AI10" i="9"/>
  <c r="AF10" i="9"/>
  <c r="AC10" i="9"/>
  <c r="Z10" i="9"/>
  <c r="W10" i="9"/>
  <c r="T10" i="9"/>
  <c r="Q10" i="9"/>
  <c r="N10" i="9"/>
  <c r="K10" i="9"/>
  <c r="H10" i="9"/>
  <c r="E10" i="9"/>
  <c r="BA9" i="9"/>
  <c r="AI9" i="9"/>
  <c r="AF9" i="9"/>
  <c r="AC9" i="9"/>
  <c r="Z9" i="9"/>
  <c r="W9" i="9"/>
  <c r="T9" i="9"/>
  <c r="Q9" i="9"/>
  <c r="N9" i="9"/>
  <c r="K9" i="9"/>
  <c r="H9" i="9"/>
  <c r="E9" i="9"/>
  <c r="BA8" i="9"/>
  <c r="AI8" i="9"/>
  <c r="AF8" i="9"/>
  <c r="AC8" i="9"/>
  <c r="Z8" i="9"/>
  <c r="W8" i="9"/>
  <c r="T8" i="9"/>
  <c r="Q8" i="9"/>
  <c r="N8" i="9"/>
  <c r="K8" i="9"/>
  <c r="H8" i="9"/>
  <c r="E8" i="9"/>
  <c r="BA7" i="9"/>
  <c r="AI7" i="9"/>
  <c r="AF7" i="9"/>
  <c r="AC7" i="9"/>
  <c r="Z7" i="9"/>
  <c r="W7" i="9"/>
  <c r="T7" i="9"/>
  <c r="Q7" i="9"/>
  <c r="N7" i="9"/>
  <c r="K7" i="9"/>
  <c r="H7" i="9"/>
  <c r="E7" i="9"/>
  <c r="BA6" i="9"/>
  <c r="AI6" i="9"/>
  <c r="AF6" i="9"/>
  <c r="AC6" i="9"/>
  <c r="Z6" i="9"/>
  <c r="W6" i="9"/>
  <c r="T6" i="9"/>
  <c r="Q6" i="9"/>
  <c r="N6" i="9"/>
  <c r="K6" i="9"/>
  <c r="H6" i="9"/>
  <c r="E6" i="9"/>
  <c r="BA5" i="9"/>
  <c r="AI5" i="9"/>
  <c r="AF5" i="9"/>
  <c r="AC5" i="9"/>
  <c r="Z5" i="9"/>
  <c r="W5" i="9"/>
  <c r="T5" i="9"/>
  <c r="Q5" i="9"/>
  <c r="N5" i="9"/>
  <c r="K5" i="9"/>
  <c r="H5" i="9"/>
  <c r="E5" i="9"/>
  <c r="Z28" i="6"/>
  <c r="W28" i="6"/>
  <c r="T28" i="6"/>
  <c r="Q28" i="6"/>
  <c r="N28" i="6"/>
  <c r="K28" i="6"/>
  <c r="H28" i="6"/>
  <c r="E28" i="6"/>
  <c r="Z27" i="6"/>
  <c r="W27" i="6"/>
  <c r="T27" i="6"/>
  <c r="Q27" i="6"/>
  <c r="N27" i="6"/>
  <c r="K27" i="6"/>
  <c r="H27" i="6"/>
  <c r="E27" i="6"/>
  <c r="Z26" i="6"/>
  <c r="W26" i="6"/>
  <c r="T26" i="6"/>
  <c r="Q26" i="6"/>
  <c r="N26" i="6"/>
  <c r="K26" i="6"/>
  <c r="H26" i="6"/>
  <c r="E26" i="6"/>
  <c r="Z25" i="6"/>
  <c r="W25" i="6"/>
  <c r="T25" i="6"/>
  <c r="Q25" i="6"/>
  <c r="N25" i="6"/>
  <c r="K25" i="6"/>
  <c r="H25" i="6"/>
  <c r="E25" i="6"/>
  <c r="Z24" i="6"/>
  <c r="W24" i="6"/>
  <c r="T24" i="6"/>
  <c r="Q24" i="6"/>
  <c r="N24" i="6"/>
  <c r="K24" i="6"/>
  <c r="H24" i="6"/>
  <c r="E24" i="6"/>
  <c r="Z23" i="6"/>
  <c r="W23" i="6"/>
  <c r="T23" i="6"/>
  <c r="Q23" i="6"/>
  <c r="N23" i="6"/>
  <c r="K23" i="6"/>
  <c r="H23" i="6"/>
  <c r="E23" i="6"/>
  <c r="Z22" i="6"/>
  <c r="W22" i="6"/>
  <c r="T22" i="6"/>
  <c r="Q22" i="6"/>
  <c r="N22" i="6"/>
  <c r="K22" i="6"/>
  <c r="H22" i="6"/>
  <c r="E22" i="6"/>
  <c r="Z21" i="6"/>
  <c r="W21" i="6"/>
  <c r="T21" i="6"/>
  <c r="Q21" i="6"/>
  <c r="N21" i="6"/>
  <c r="K21" i="6"/>
  <c r="H21" i="6"/>
  <c r="E21" i="6"/>
  <c r="Z20" i="6"/>
  <c r="W20" i="6"/>
  <c r="T20" i="6"/>
  <c r="Q20" i="6"/>
  <c r="N20" i="6"/>
  <c r="K20" i="6"/>
  <c r="H20" i="6"/>
  <c r="E20" i="6"/>
  <c r="Z19" i="6"/>
  <c r="W19" i="6"/>
  <c r="T19" i="6"/>
  <c r="Q19" i="6"/>
  <c r="N19" i="6"/>
  <c r="K19" i="6"/>
  <c r="H19" i="6"/>
  <c r="E19" i="6"/>
  <c r="Z18" i="6"/>
  <c r="W18" i="6"/>
  <c r="T18" i="6"/>
  <c r="Q18" i="6"/>
  <c r="N18" i="6"/>
  <c r="K18" i="6"/>
  <c r="H18" i="6"/>
  <c r="E18" i="6"/>
  <c r="Z17" i="6"/>
  <c r="W17" i="6"/>
  <c r="T17" i="6"/>
  <c r="Q17" i="6"/>
  <c r="N17" i="6"/>
  <c r="K17" i="6"/>
  <c r="H17" i="6"/>
  <c r="E17" i="6"/>
  <c r="Z16" i="6"/>
  <c r="W16" i="6"/>
  <c r="T16" i="6"/>
  <c r="Q16" i="6"/>
  <c r="N16" i="6"/>
  <c r="K16" i="6"/>
  <c r="H16" i="6"/>
  <c r="E16" i="6"/>
  <c r="Z15" i="6"/>
  <c r="W15" i="6"/>
  <c r="T15" i="6"/>
  <c r="Q15" i="6"/>
  <c r="N15" i="6"/>
  <c r="K15" i="6"/>
  <c r="H15" i="6"/>
  <c r="E15" i="6"/>
  <c r="Z14" i="6"/>
  <c r="W14" i="6"/>
  <c r="T14" i="6"/>
  <c r="Q14" i="6"/>
  <c r="N14" i="6"/>
  <c r="K14" i="6"/>
  <c r="H14" i="6"/>
  <c r="E14" i="6"/>
  <c r="Z13" i="6"/>
  <c r="W13" i="6"/>
  <c r="T13" i="6"/>
  <c r="Q13" i="6"/>
  <c r="N13" i="6"/>
  <c r="K13" i="6"/>
  <c r="H13" i="6"/>
  <c r="E13" i="6"/>
  <c r="Z12" i="6"/>
  <c r="W12" i="6"/>
  <c r="T12" i="6"/>
  <c r="Q12" i="6"/>
  <c r="N12" i="6"/>
  <c r="K12" i="6"/>
  <c r="H12" i="6"/>
  <c r="E12" i="6"/>
  <c r="Z11" i="6"/>
  <c r="W11" i="6"/>
  <c r="T11" i="6"/>
  <c r="Q11" i="6"/>
  <c r="N11" i="6"/>
  <c r="K11" i="6"/>
  <c r="H11" i="6"/>
  <c r="E11" i="6"/>
  <c r="Z10" i="6"/>
  <c r="W10" i="6"/>
  <c r="T10" i="6"/>
  <c r="Q10" i="6"/>
  <c r="N10" i="6"/>
  <c r="K10" i="6"/>
  <c r="H10" i="6"/>
  <c r="E10" i="6"/>
  <c r="Z9" i="6"/>
  <c r="W9" i="6"/>
  <c r="T9" i="6"/>
  <c r="Q9" i="6"/>
  <c r="N9" i="6"/>
  <c r="K9" i="6"/>
  <c r="H9" i="6"/>
  <c r="E9" i="6"/>
  <c r="Z8" i="6"/>
  <c r="W8" i="6"/>
  <c r="T8" i="6"/>
  <c r="Q8" i="6"/>
  <c r="N8" i="6"/>
  <c r="K8" i="6"/>
  <c r="H8" i="6"/>
  <c r="E8" i="6"/>
  <c r="Z7" i="6"/>
  <c r="W7" i="6"/>
  <c r="T7" i="6"/>
  <c r="Q7" i="6"/>
  <c r="N7" i="6"/>
  <c r="K7" i="6"/>
  <c r="H7" i="6"/>
  <c r="E7" i="6"/>
  <c r="Z6" i="6"/>
  <c r="W6" i="6"/>
  <c r="T6" i="6"/>
  <c r="Q6" i="6"/>
  <c r="N6" i="6"/>
  <c r="K6" i="6"/>
  <c r="H6" i="6"/>
  <c r="E6" i="6"/>
  <c r="Z5" i="6"/>
  <c r="W5" i="6"/>
  <c r="T5" i="6"/>
  <c r="Q5" i="6"/>
  <c r="N5" i="6"/>
  <c r="K5" i="6"/>
  <c r="H5" i="6"/>
  <c r="E5" i="6"/>
  <c r="O52" i="5"/>
  <c r="L52" i="5"/>
  <c r="H52" i="5"/>
  <c r="E52" i="5"/>
  <c r="O51" i="5"/>
  <c r="L51" i="5"/>
  <c r="H51" i="5"/>
  <c r="E51" i="5"/>
  <c r="O50" i="5"/>
  <c r="L50" i="5"/>
  <c r="H50" i="5"/>
  <c r="E50" i="5"/>
  <c r="O49" i="5"/>
  <c r="L49" i="5"/>
  <c r="H49" i="5"/>
  <c r="E49" i="5"/>
  <c r="O48" i="5"/>
  <c r="L48" i="5"/>
  <c r="H48" i="5"/>
  <c r="E48" i="5"/>
  <c r="O47" i="5"/>
  <c r="L47" i="5"/>
  <c r="H47" i="5"/>
  <c r="E47" i="5"/>
  <c r="O46" i="5"/>
  <c r="L46" i="5"/>
  <c r="H46" i="5"/>
  <c r="E46" i="5"/>
  <c r="O45" i="5"/>
  <c r="L45" i="5"/>
  <c r="H45" i="5"/>
  <c r="E45" i="5"/>
  <c r="O44" i="5"/>
  <c r="L44" i="5"/>
  <c r="H44" i="5"/>
  <c r="E44" i="5"/>
  <c r="O43" i="5"/>
  <c r="L43" i="5"/>
  <c r="H43" i="5"/>
  <c r="E43" i="5"/>
  <c r="O42" i="5"/>
  <c r="L42" i="5"/>
  <c r="H42" i="5"/>
  <c r="E42" i="5"/>
  <c r="O41" i="5"/>
  <c r="L41" i="5"/>
  <c r="H41" i="5"/>
  <c r="E41" i="5"/>
  <c r="O40" i="5"/>
  <c r="L40" i="5"/>
  <c r="H40" i="5"/>
  <c r="E40" i="5"/>
  <c r="O39" i="5"/>
  <c r="L39" i="5"/>
  <c r="H39" i="5"/>
  <c r="E39" i="5"/>
  <c r="O38" i="5"/>
  <c r="L38" i="5"/>
  <c r="H38" i="5"/>
  <c r="E38" i="5"/>
  <c r="O37" i="5"/>
  <c r="L37" i="5"/>
  <c r="H37" i="5"/>
  <c r="E37" i="5"/>
  <c r="O36" i="5"/>
  <c r="L36" i="5"/>
  <c r="H36" i="5"/>
  <c r="E36" i="5"/>
  <c r="O35" i="5"/>
  <c r="L35" i="5"/>
  <c r="H35" i="5"/>
  <c r="E35" i="5"/>
  <c r="O34" i="5"/>
  <c r="L34" i="5"/>
  <c r="H34" i="5"/>
  <c r="E34" i="5"/>
  <c r="O33" i="5"/>
  <c r="L33" i="5"/>
  <c r="H33" i="5"/>
  <c r="E33" i="5"/>
  <c r="O32" i="5"/>
  <c r="L32" i="5"/>
  <c r="H32" i="5"/>
  <c r="E32" i="5"/>
  <c r="O31" i="5"/>
  <c r="L31" i="5"/>
  <c r="H31" i="5"/>
  <c r="E31" i="5"/>
  <c r="O30" i="5"/>
  <c r="L30" i="5"/>
  <c r="H30" i="5"/>
  <c r="E30" i="5"/>
  <c r="O29" i="5"/>
  <c r="L29" i="5"/>
  <c r="H29" i="5"/>
  <c r="E29" i="5"/>
  <c r="O28" i="5"/>
  <c r="L28" i="5"/>
  <c r="H28" i="5"/>
  <c r="E28" i="5"/>
  <c r="O27" i="5"/>
  <c r="L27" i="5"/>
  <c r="H27" i="5"/>
  <c r="E27" i="5"/>
  <c r="O26" i="5"/>
  <c r="L26" i="5"/>
  <c r="H26" i="5"/>
  <c r="E26" i="5"/>
  <c r="O25" i="5"/>
  <c r="L25" i="5"/>
  <c r="H25" i="5"/>
  <c r="E25" i="5"/>
  <c r="O24" i="5"/>
  <c r="L24" i="5"/>
  <c r="H24" i="5"/>
  <c r="E24" i="5"/>
  <c r="O23" i="5"/>
  <c r="L23" i="5"/>
  <c r="H23" i="5"/>
  <c r="E23" i="5"/>
  <c r="O22" i="5"/>
  <c r="L22" i="5"/>
  <c r="H22" i="5"/>
  <c r="E22" i="5"/>
  <c r="O21" i="5"/>
  <c r="L21" i="5"/>
  <c r="H21" i="5"/>
  <c r="E21" i="5"/>
  <c r="O20" i="5"/>
  <c r="L20" i="5"/>
  <c r="H20" i="5"/>
  <c r="E20" i="5"/>
  <c r="O19" i="5"/>
  <c r="L19" i="5"/>
  <c r="H19" i="5"/>
  <c r="E19" i="5"/>
  <c r="O18" i="5"/>
  <c r="L18" i="5"/>
  <c r="H18" i="5"/>
  <c r="E18" i="5"/>
  <c r="O17" i="5"/>
  <c r="L17" i="5"/>
  <c r="H17" i="5"/>
  <c r="E17" i="5"/>
  <c r="O16" i="5"/>
  <c r="L16" i="5"/>
  <c r="H16" i="5"/>
  <c r="E16" i="5"/>
  <c r="O15" i="5"/>
  <c r="L15" i="5"/>
  <c r="H15" i="5"/>
  <c r="E15" i="5"/>
  <c r="O14" i="5"/>
  <c r="L14" i="5"/>
  <c r="H14" i="5"/>
  <c r="E14" i="5"/>
  <c r="O13" i="5"/>
  <c r="L13" i="5"/>
  <c r="H13" i="5"/>
  <c r="E13" i="5"/>
  <c r="O12" i="5"/>
  <c r="L12" i="5"/>
  <c r="H12" i="5"/>
  <c r="E12" i="5"/>
  <c r="O11" i="5"/>
  <c r="L11" i="5"/>
  <c r="H11" i="5"/>
  <c r="E11" i="5"/>
  <c r="O10" i="5"/>
  <c r="L10" i="5"/>
  <c r="H10" i="5"/>
  <c r="E10" i="5"/>
  <c r="O9" i="5"/>
  <c r="L9" i="5"/>
  <c r="H9" i="5"/>
  <c r="E9" i="5"/>
  <c r="O8" i="5"/>
  <c r="L8" i="5"/>
  <c r="H8" i="5"/>
  <c r="E8" i="5"/>
  <c r="O7" i="5"/>
  <c r="L7" i="5"/>
  <c r="H7" i="5"/>
  <c r="E7" i="5"/>
  <c r="O6" i="5"/>
  <c r="L6" i="5"/>
  <c r="H6" i="5"/>
  <c r="E6" i="5"/>
  <c r="O5" i="5"/>
  <c r="L5" i="5"/>
  <c r="H5" i="5"/>
  <c r="E5" i="5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BS28" i="3"/>
  <c r="BP28" i="3"/>
  <c r="AO28" i="3"/>
  <c r="AL28" i="3"/>
  <c r="AI28" i="3"/>
  <c r="AF28" i="3"/>
  <c r="AC28" i="3"/>
  <c r="Z28" i="3"/>
  <c r="T28" i="3"/>
  <c r="N28" i="3"/>
  <c r="H28" i="3"/>
  <c r="E28" i="3"/>
  <c r="BS27" i="3"/>
  <c r="BP27" i="3"/>
  <c r="AO27" i="3"/>
  <c r="AL27" i="3"/>
  <c r="AI27" i="3"/>
  <c r="AF27" i="3"/>
  <c r="AC27" i="3"/>
  <c r="Z27" i="3"/>
  <c r="T27" i="3"/>
  <c r="N27" i="3"/>
  <c r="H27" i="3"/>
  <c r="E27" i="3"/>
  <c r="BS26" i="3"/>
  <c r="BP26" i="3"/>
  <c r="AO26" i="3"/>
  <c r="AL26" i="3"/>
  <c r="AI26" i="3"/>
  <c r="AF26" i="3"/>
  <c r="AC26" i="3"/>
  <c r="Z26" i="3"/>
  <c r="T26" i="3"/>
  <c r="N26" i="3"/>
  <c r="H26" i="3"/>
  <c r="E26" i="3"/>
  <c r="BS25" i="3"/>
  <c r="BP25" i="3"/>
  <c r="AO25" i="3"/>
  <c r="AL25" i="3"/>
  <c r="AI25" i="3"/>
  <c r="AF25" i="3"/>
  <c r="AC25" i="3"/>
  <c r="Z25" i="3"/>
  <c r="T25" i="3"/>
  <c r="N25" i="3"/>
  <c r="H25" i="3"/>
  <c r="E25" i="3"/>
  <c r="BS24" i="3"/>
  <c r="BP24" i="3"/>
  <c r="AO24" i="3"/>
  <c r="AL24" i="3"/>
  <c r="AI24" i="3"/>
  <c r="AF24" i="3"/>
  <c r="AC24" i="3"/>
  <c r="Z24" i="3"/>
  <c r="T24" i="3"/>
  <c r="N24" i="3"/>
  <c r="H24" i="3"/>
  <c r="E24" i="3"/>
  <c r="BS23" i="3"/>
  <c r="BP23" i="3"/>
  <c r="AO23" i="3"/>
  <c r="AL23" i="3"/>
  <c r="AI23" i="3"/>
  <c r="AF23" i="3"/>
  <c r="AC23" i="3"/>
  <c r="Z23" i="3"/>
  <c r="T23" i="3"/>
  <c r="N23" i="3"/>
  <c r="H23" i="3"/>
  <c r="E23" i="3"/>
  <c r="BS22" i="3"/>
  <c r="BP22" i="3"/>
  <c r="AO22" i="3"/>
  <c r="AL22" i="3"/>
  <c r="AI22" i="3"/>
  <c r="AF22" i="3"/>
  <c r="AC22" i="3"/>
  <c r="Z22" i="3"/>
  <c r="T22" i="3"/>
  <c r="N22" i="3"/>
  <c r="H22" i="3"/>
  <c r="E22" i="3"/>
  <c r="BS21" i="3"/>
  <c r="BP21" i="3"/>
  <c r="AO21" i="3"/>
  <c r="AL21" i="3"/>
  <c r="AI21" i="3"/>
  <c r="AF21" i="3"/>
  <c r="AC21" i="3"/>
  <c r="Z21" i="3"/>
  <c r="T21" i="3"/>
  <c r="N21" i="3"/>
  <c r="H21" i="3"/>
  <c r="E21" i="3"/>
  <c r="BS20" i="3"/>
  <c r="BP20" i="3"/>
  <c r="AO20" i="3"/>
  <c r="AL20" i="3"/>
  <c r="AI20" i="3"/>
  <c r="AF20" i="3"/>
  <c r="AC20" i="3"/>
  <c r="Z20" i="3"/>
  <c r="T20" i="3"/>
  <c r="N20" i="3"/>
  <c r="H20" i="3"/>
  <c r="E20" i="3"/>
  <c r="BS19" i="3"/>
  <c r="BP19" i="3"/>
  <c r="AO19" i="3"/>
  <c r="AL19" i="3"/>
  <c r="AI19" i="3"/>
  <c r="AF19" i="3"/>
  <c r="AC19" i="3"/>
  <c r="Z19" i="3"/>
  <c r="T19" i="3"/>
  <c r="N19" i="3"/>
  <c r="H19" i="3"/>
  <c r="E19" i="3"/>
  <c r="BS18" i="3"/>
  <c r="BP18" i="3"/>
  <c r="AO18" i="3"/>
  <c r="AL18" i="3"/>
  <c r="AI18" i="3"/>
  <c r="AF18" i="3"/>
  <c r="AC18" i="3"/>
  <c r="Z18" i="3"/>
  <c r="T18" i="3"/>
  <c r="N18" i="3"/>
  <c r="H18" i="3"/>
  <c r="E18" i="3"/>
  <c r="BS17" i="3"/>
  <c r="BP17" i="3"/>
  <c r="AO17" i="3"/>
  <c r="AL17" i="3"/>
  <c r="AI17" i="3"/>
  <c r="AF17" i="3"/>
  <c r="AC17" i="3"/>
  <c r="Z17" i="3"/>
  <c r="T17" i="3"/>
  <c r="N17" i="3"/>
  <c r="H17" i="3"/>
  <c r="E17" i="3"/>
  <c r="BS16" i="3"/>
  <c r="BP16" i="3"/>
  <c r="AO16" i="3"/>
  <c r="AL16" i="3"/>
  <c r="AI16" i="3"/>
  <c r="AF16" i="3"/>
  <c r="AC16" i="3"/>
  <c r="Z16" i="3"/>
  <c r="T16" i="3"/>
  <c r="N16" i="3"/>
  <c r="H16" i="3"/>
  <c r="E16" i="3"/>
  <c r="BS15" i="3"/>
  <c r="BP15" i="3"/>
  <c r="AO15" i="3"/>
  <c r="AL15" i="3"/>
  <c r="AI15" i="3"/>
  <c r="AF15" i="3"/>
  <c r="AC15" i="3"/>
  <c r="Z15" i="3"/>
  <c r="T15" i="3"/>
  <c r="N15" i="3"/>
  <c r="H15" i="3"/>
  <c r="E15" i="3"/>
  <c r="BS14" i="3"/>
  <c r="BP14" i="3"/>
  <c r="AO14" i="3"/>
  <c r="AL14" i="3"/>
  <c r="AI14" i="3"/>
  <c r="AF14" i="3"/>
  <c r="AC14" i="3"/>
  <c r="Z14" i="3"/>
  <c r="T14" i="3"/>
  <c r="N14" i="3"/>
  <c r="H14" i="3"/>
  <c r="E14" i="3"/>
  <c r="BS13" i="3"/>
  <c r="BP13" i="3"/>
  <c r="AO13" i="3"/>
  <c r="AL13" i="3"/>
  <c r="AI13" i="3"/>
  <c r="AF13" i="3"/>
  <c r="AC13" i="3"/>
  <c r="Z13" i="3"/>
  <c r="T13" i="3"/>
  <c r="N13" i="3"/>
  <c r="H13" i="3"/>
  <c r="E13" i="3"/>
  <c r="BS12" i="3"/>
  <c r="BP12" i="3"/>
  <c r="AO12" i="3"/>
  <c r="AL12" i="3"/>
  <c r="AI12" i="3"/>
  <c r="AF12" i="3"/>
  <c r="AC12" i="3"/>
  <c r="Z12" i="3"/>
  <c r="T12" i="3"/>
  <c r="N12" i="3"/>
  <c r="H12" i="3"/>
  <c r="E12" i="3"/>
  <c r="BS11" i="3"/>
  <c r="BP11" i="3"/>
  <c r="AO11" i="3"/>
  <c r="AL11" i="3"/>
  <c r="AI11" i="3"/>
  <c r="AF11" i="3"/>
  <c r="AC11" i="3"/>
  <c r="Z11" i="3"/>
  <c r="T11" i="3"/>
  <c r="N11" i="3"/>
  <c r="H11" i="3"/>
  <c r="E11" i="3"/>
  <c r="BS10" i="3"/>
  <c r="BP10" i="3"/>
  <c r="AO10" i="3"/>
  <c r="AL10" i="3"/>
  <c r="AI10" i="3"/>
  <c r="AF10" i="3"/>
  <c r="AC10" i="3"/>
  <c r="Z10" i="3"/>
  <c r="T10" i="3"/>
  <c r="N10" i="3"/>
  <c r="H10" i="3"/>
  <c r="E10" i="3"/>
  <c r="BS9" i="3"/>
  <c r="BP9" i="3"/>
  <c r="AO9" i="3"/>
  <c r="AL9" i="3"/>
  <c r="AI9" i="3"/>
  <c r="AF9" i="3"/>
  <c r="AC9" i="3"/>
  <c r="Z9" i="3"/>
  <c r="T9" i="3"/>
  <c r="N9" i="3"/>
  <c r="H9" i="3"/>
  <c r="E9" i="3"/>
  <c r="BS8" i="3"/>
  <c r="BP8" i="3"/>
  <c r="AO8" i="3"/>
  <c r="AL8" i="3"/>
  <c r="AI8" i="3"/>
  <c r="AF8" i="3"/>
  <c r="AC8" i="3"/>
  <c r="Z8" i="3"/>
  <c r="T8" i="3"/>
  <c r="N8" i="3"/>
  <c r="H8" i="3"/>
  <c r="E8" i="3"/>
  <c r="BS7" i="3"/>
  <c r="BP7" i="3"/>
  <c r="AO7" i="3"/>
  <c r="AL7" i="3"/>
  <c r="AI7" i="3"/>
  <c r="AF7" i="3"/>
  <c r="AC7" i="3"/>
  <c r="Z7" i="3"/>
  <c r="T7" i="3"/>
  <c r="N7" i="3"/>
  <c r="H7" i="3"/>
  <c r="E7" i="3"/>
  <c r="BS6" i="3"/>
  <c r="BP6" i="3"/>
  <c r="AO6" i="3"/>
  <c r="AL6" i="3"/>
  <c r="AI6" i="3"/>
  <c r="AF6" i="3"/>
  <c r="AC6" i="3"/>
  <c r="Z6" i="3"/>
  <c r="T6" i="3"/>
  <c r="N6" i="3"/>
  <c r="H6" i="3"/>
  <c r="E6" i="3"/>
  <c r="BS5" i="3"/>
  <c r="BP5" i="3"/>
  <c r="AO5" i="3"/>
  <c r="AL5" i="3"/>
  <c r="AI5" i="3"/>
  <c r="AF5" i="3"/>
  <c r="AC5" i="3"/>
  <c r="Z5" i="3"/>
  <c r="T5" i="3"/>
  <c r="N5" i="3"/>
  <c r="H5" i="3"/>
  <c r="E5" i="3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BJ28" i="2"/>
  <c r="BG28" i="2"/>
  <c r="BJ27" i="2"/>
  <c r="BG27" i="2"/>
  <c r="BJ26" i="2"/>
  <c r="BG26" i="2"/>
  <c r="BJ25" i="2"/>
  <c r="BG25" i="2"/>
  <c r="BJ24" i="2"/>
  <c r="BG24" i="2"/>
  <c r="BJ23" i="2"/>
  <c r="BG23" i="2"/>
  <c r="BJ22" i="2"/>
  <c r="BG22" i="2"/>
  <c r="BJ21" i="2"/>
  <c r="BG21" i="2"/>
  <c r="BJ20" i="2"/>
  <c r="BG20" i="2"/>
  <c r="BJ19" i="2"/>
  <c r="BG19" i="2"/>
  <c r="BJ18" i="2"/>
  <c r="BG18" i="2"/>
  <c r="BJ17" i="2"/>
  <c r="BG17" i="2"/>
  <c r="BJ16" i="2"/>
  <c r="BG16" i="2"/>
  <c r="BJ15" i="2"/>
  <c r="BG15" i="2"/>
  <c r="BJ14" i="2"/>
  <c r="BG14" i="2"/>
  <c r="BJ13" i="2"/>
  <c r="BG13" i="2"/>
  <c r="BJ12" i="2"/>
  <c r="BG12" i="2"/>
  <c r="BJ11" i="2"/>
  <c r="BG11" i="2"/>
  <c r="BJ10" i="2"/>
  <c r="BG10" i="2"/>
  <c r="BJ9" i="2"/>
  <c r="BG9" i="2"/>
  <c r="BJ8" i="2"/>
  <c r="BG8" i="2"/>
  <c r="BJ7" i="2"/>
  <c r="BG7" i="2"/>
  <c r="BJ6" i="2"/>
  <c r="BG6" i="2"/>
  <c r="BJ5" i="2"/>
  <c r="BG5" i="2"/>
  <c r="BY28" i="2"/>
  <c r="BV28" i="2"/>
  <c r="BD28" i="2"/>
  <c r="BA28" i="2"/>
  <c r="AF28" i="2"/>
  <c r="AC28" i="2"/>
  <c r="Z28" i="2"/>
  <c r="W28" i="2"/>
  <c r="Q28" i="2"/>
  <c r="K28" i="2"/>
  <c r="E28" i="2"/>
  <c r="BY27" i="2"/>
  <c r="BV27" i="2"/>
  <c r="BD27" i="2"/>
  <c r="BA27" i="2"/>
  <c r="AF27" i="2"/>
  <c r="AC27" i="2"/>
  <c r="Z27" i="2"/>
  <c r="W27" i="2"/>
  <c r="Q27" i="2"/>
  <c r="K27" i="2"/>
  <c r="E27" i="2"/>
  <c r="BY26" i="2"/>
  <c r="BV26" i="2"/>
  <c r="BD26" i="2"/>
  <c r="BA26" i="2"/>
  <c r="AF26" i="2"/>
  <c r="AC26" i="2"/>
  <c r="Z26" i="2"/>
  <c r="W26" i="2"/>
  <c r="Q26" i="2"/>
  <c r="K26" i="2"/>
  <c r="E26" i="2"/>
  <c r="BY25" i="2"/>
  <c r="BV25" i="2"/>
  <c r="BD25" i="2"/>
  <c r="BA25" i="2"/>
  <c r="AF25" i="2"/>
  <c r="AC25" i="2"/>
  <c r="Z25" i="2"/>
  <c r="W25" i="2"/>
  <c r="Q25" i="2"/>
  <c r="K25" i="2"/>
  <c r="E25" i="2"/>
  <c r="BY24" i="2"/>
  <c r="BV24" i="2"/>
  <c r="BD24" i="2"/>
  <c r="BA24" i="2"/>
  <c r="AF24" i="2"/>
  <c r="AC24" i="2"/>
  <c r="Z24" i="2"/>
  <c r="W24" i="2"/>
  <c r="Q24" i="2"/>
  <c r="K24" i="2"/>
  <c r="E24" i="2"/>
  <c r="BY23" i="2"/>
  <c r="BV23" i="2"/>
  <c r="BD23" i="2"/>
  <c r="BA23" i="2"/>
  <c r="AF23" i="2"/>
  <c r="AC23" i="2"/>
  <c r="Z23" i="2"/>
  <c r="W23" i="2"/>
  <c r="Q23" i="2"/>
  <c r="K23" i="2"/>
  <c r="E23" i="2"/>
  <c r="BY22" i="2"/>
  <c r="BV22" i="2"/>
  <c r="BD22" i="2"/>
  <c r="BA22" i="2"/>
  <c r="AF22" i="2"/>
  <c r="AC22" i="2"/>
  <c r="Z22" i="2"/>
  <c r="W22" i="2"/>
  <c r="Q22" i="2"/>
  <c r="K22" i="2"/>
  <c r="E22" i="2"/>
  <c r="BY21" i="2"/>
  <c r="BV21" i="2"/>
  <c r="BD21" i="2"/>
  <c r="BA21" i="2"/>
  <c r="AF21" i="2"/>
  <c r="AC21" i="2"/>
  <c r="Z21" i="2"/>
  <c r="W21" i="2"/>
  <c r="Q21" i="2"/>
  <c r="K21" i="2"/>
  <c r="E21" i="2"/>
  <c r="BY20" i="2"/>
  <c r="BV20" i="2"/>
  <c r="BD20" i="2"/>
  <c r="BA20" i="2"/>
  <c r="AF20" i="2"/>
  <c r="AC20" i="2"/>
  <c r="Z20" i="2"/>
  <c r="W20" i="2"/>
  <c r="Q20" i="2"/>
  <c r="K20" i="2"/>
  <c r="E20" i="2"/>
  <c r="BY19" i="2"/>
  <c r="BV19" i="2"/>
  <c r="BD19" i="2"/>
  <c r="BA19" i="2"/>
  <c r="AF19" i="2"/>
  <c r="AC19" i="2"/>
  <c r="Z19" i="2"/>
  <c r="W19" i="2"/>
  <c r="Q19" i="2"/>
  <c r="K19" i="2"/>
  <c r="E19" i="2"/>
  <c r="BY18" i="2"/>
  <c r="BV18" i="2"/>
  <c r="BD18" i="2"/>
  <c r="BA18" i="2"/>
  <c r="AF18" i="2"/>
  <c r="AC18" i="2"/>
  <c r="Z18" i="2"/>
  <c r="W18" i="2"/>
  <c r="Q18" i="2"/>
  <c r="K18" i="2"/>
  <c r="E18" i="2"/>
  <c r="BY17" i="2"/>
  <c r="BV17" i="2"/>
  <c r="BD17" i="2"/>
  <c r="BA17" i="2"/>
  <c r="AF17" i="2"/>
  <c r="AC17" i="2"/>
  <c r="Z17" i="2"/>
  <c r="W17" i="2"/>
  <c r="Q17" i="2"/>
  <c r="K17" i="2"/>
  <c r="E17" i="2"/>
  <c r="BY16" i="2"/>
  <c r="BV16" i="2"/>
  <c r="BD16" i="2"/>
  <c r="BA16" i="2"/>
  <c r="AF16" i="2"/>
  <c r="AC16" i="2"/>
  <c r="Z16" i="2"/>
  <c r="W16" i="2"/>
  <c r="Q16" i="2"/>
  <c r="K16" i="2"/>
  <c r="E16" i="2"/>
  <c r="BY15" i="2"/>
  <c r="BV15" i="2"/>
  <c r="BD15" i="2"/>
  <c r="BA15" i="2"/>
  <c r="AF15" i="2"/>
  <c r="AC15" i="2"/>
  <c r="Z15" i="2"/>
  <c r="W15" i="2"/>
  <c r="Q15" i="2"/>
  <c r="K15" i="2"/>
  <c r="E15" i="2"/>
  <c r="BY14" i="2"/>
  <c r="BV14" i="2"/>
  <c r="BD14" i="2"/>
  <c r="BA14" i="2"/>
  <c r="AF14" i="2"/>
  <c r="AC14" i="2"/>
  <c r="Z14" i="2"/>
  <c r="W14" i="2"/>
  <c r="Q14" i="2"/>
  <c r="K14" i="2"/>
  <c r="E14" i="2"/>
  <c r="BY13" i="2"/>
  <c r="BV13" i="2"/>
  <c r="BD13" i="2"/>
  <c r="BA13" i="2"/>
  <c r="AF13" i="2"/>
  <c r="AC13" i="2"/>
  <c r="Z13" i="2"/>
  <c r="W13" i="2"/>
  <c r="Q13" i="2"/>
  <c r="K13" i="2"/>
  <c r="E13" i="2"/>
  <c r="BY12" i="2"/>
  <c r="BV12" i="2"/>
  <c r="BD12" i="2"/>
  <c r="BA12" i="2"/>
  <c r="AF12" i="2"/>
  <c r="AC12" i="2"/>
  <c r="Z12" i="2"/>
  <c r="W12" i="2"/>
  <c r="Q12" i="2"/>
  <c r="K12" i="2"/>
  <c r="E12" i="2"/>
  <c r="BY11" i="2"/>
  <c r="BV11" i="2"/>
  <c r="BD11" i="2"/>
  <c r="BA11" i="2"/>
  <c r="AF11" i="2"/>
  <c r="AC11" i="2"/>
  <c r="Z11" i="2"/>
  <c r="W11" i="2"/>
  <c r="Q11" i="2"/>
  <c r="K11" i="2"/>
  <c r="E11" i="2"/>
  <c r="BY10" i="2"/>
  <c r="BV10" i="2"/>
  <c r="BD10" i="2"/>
  <c r="BA10" i="2"/>
  <c r="AF10" i="2"/>
  <c r="AC10" i="2"/>
  <c r="Z10" i="2"/>
  <c r="W10" i="2"/>
  <c r="Q10" i="2"/>
  <c r="K10" i="2"/>
  <c r="E10" i="2"/>
  <c r="BY9" i="2"/>
  <c r="BV9" i="2"/>
  <c r="BD9" i="2"/>
  <c r="BA9" i="2"/>
  <c r="AF9" i="2"/>
  <c r="AC9" i="2"/>
  <c r="Z9" i="2"/>
  <c r="W9" i="2"/>
  <c r="Q9" i="2"/>
  <c r="K9" i="2"/>
  <c r="E9" i="2"/>
  <c r="BY8" i="2"/>
  <c r="BV8" i="2"/>
  <c r="BD8" i="2"/>
  <c r="BA8" i="2"/>
  <c r="AF8" i="2"/>
  <c r="AC8" i="2"/>
  <c r="Z8" i="2"/>
  <c r="W8" i="2"/>
  <c r="Q8" i="2"/>
  <c r="K8" i="2"/>
  <c r="E8" i="2"/>
  <c r="BY7" i="2"/>
  <c r="BV7" i="2"/>
  <c r="BD7" i="2"/>
  <c r="BA7" i="2"/>
  <c r="AF7" i="2"/>
  <c r="AC7" i="2"/>
  <c r="Z7" i="2"/>
  <c r="W7" i="2"/>
  <c r="Q7" i="2"/>
  <c r="K7" i="2"/>
  <c r="E7" i="2"/>
  <c r="BY6" i="2"/>
  <c r="BV6" i="2"/>
  <c r="BD6" i="2"/>
  <c r="BA6" i="2"/>
  <c r="AF6" i="2"/>
  <c r="AC6" i="2"/>
  <c r="Z6" i="2"/>
  <c r="W6" i="2"/>
  <c r="Q6" i="2"/>
  <c r="K6" i="2"/>
  <c r="E6" i="2"/>
  <c r="BY5" i="2"/>
  <c r="BV5" i="2"/>
  <c r="BD5" i="2"/>
  <c r="BA5" i="2"/>
  <c r="AF5" i="2"/>
  <c r="AC5" i="2"/>
  <c r="Z5" i="2"/>
  <c r="W5" i="2"/>
  <c r="Q5" i="2"/>
  <c r="K5" i="2"/>
  <c r="E5" i="2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Z28" i="1"/>
  <c r="W28" i="1"/>
  <c r="Z27" i="1"/>
  <c r="W27" i="1"/>
  <c r="Z26" i="1"/>
  <c r="W26" i="1"/>
  <c r="Z25" i="1"/>
  <c r="W25" i="1"/>
  <c r="Z24" i="1"/>
  <c r="W24" i="1"/>
  <c r="Z23" i="1"/>
  <c r="W23" i="1"/>
  <c r="Z22" i="1"/>
  <c r="W22" i="1"/>
  <c r="Z21" i="1"/>
  <c r="W21" i="1"/>
  <c r="Z20" i="1"/>
  <c r="W20" i="1"/>
  <c r="Z19" i="1"/>
  <c r="W19" i="1"/>
  <c r="Z18" i="1"/>
  <c r="W18" i="1"/>
  <c r="Z17" i="1"/>
  <c r="W17" i="1"/>
  <c r="Z16" i="1"/>
  <c r="W16" i="1"/>
  <c r="Z15" i="1"/>
  <c r="W15" i="1"/>
  <c r="Z14" i="1"/>
  <c r="W14" i="1"/>
  <c r="Z13" i="1"/>
  <c r="W13" i="1"/>
  <c r="Z12" i="1"/>
  <c r="W12" i="1"/>
  <c r="Z11" i="1"/>
  <c r="W11" i="1"/>
  <c r="Z10" i="1"/>
  <c r="W10" i="1"/>
  <c r="Z9" i="1"/>
  <c r="W9" i="1"/>
  <c r="Z8" i="1"/>
  <c r="W8" i="1"/>
  <c r="Z7" i="1"/>
  <c r="W7" i="1"/>
  <c r="Z6" i="1"/>
  <c r="W6" i="1"/>
  <c r="Z5" i="1"/>
  <c r="W5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  <c r="N8" i="1"/>
  <c r="K8" i="1"/>
  <c r="N7" i="1"/>
  <c r="K7" i="1"/>
  <c r="N6" i="1"/>
  <c r="K6" i="1"/>
  <c r="N5" i="1"/>
  <c r="K5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5" i="1"/>
  <c r="I6" i="7" l="1"/>
  <c r="I8" i="7"/>
  <c r="I10" i="7"/>
  <c r="I12" i="7"/>
  <c r="I14" i="7"/>
  <c r="I16" i="7"/>
  <c r="I18" i="7"/>
  <c r="I20" i="7"/>
  <c r="I22" i="7"/>
  <c r="O18" i="14"/>
  <c r="I8" i="10"/>
  <c r="I12" i="10"/>
  <c r="I16" i="10"/>
  <c r="L6" i="15"/>
  <c r="L5" i="15"/>
  <c r="O5" i="14"/>
  <c r="O8" i="14"/>
  <c r="O15" i="14"/>
  <c r="O22" i="14"/>
  <c r="O23" i="14"/>
  <c r="O24" i="14"/>
  <c r="I6" i="10"/>
  <c r="I10" i="10"/>
  <c r="I14" i="10"/>
  <c r="I18" i="10"/>
  <c r="P23" i="5"/>
  <c r="P39" i="5"/>
  <c r="I22" i="10"/>
  <c r="I24" i="10"/>
  <c r="I26" i="10"/>
  <c r="I28" i="10"/>
  <c r="I5" i="7"/>
  <c r="I23" i="7"/>
  <c r="I24" i="7"/>
  <c r="I25" i="7"/>
  <c r="I26" i="7"/>
  <c r="I27" i="7"/>
  <c r="I28" i="7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O13" i="14"/>
  <c r="O26" i="14"/>
  <c r="AM6" i="13"/>
  <c r="AM8" i="13"/>
  <c r="AM10" i="13"/>
  <c r="AM12" i="13"/>
  <c r="AM14" i="13"/>
  <c r="AM16" i="13"/>
  <c r="AM18" i="13"/>
  <c r="AM20" i="13"/>
  <c r="AM22" i="13"/>
  <c r="AM24" i="13"/>
  <c r="AM26" i="13"/>
  <c r="AM28" i="13"/>
  <c r="AD6" i="11"/>
  <c r="P7" i="5"/>
  <c r="P11" i="5"/>
  <c r="P15" i="5"/>
  <c r="P19" i="5"/>
  <c r="P27" i="5"/>
  <c r="P31" i="5"/>
  <c r="P35" i="5"/>
  <c r="P43" i="5"/>
  <c r="P47" i="5"/>
  <c r="P51" i="5"/>
  <c r="P5" i="5"/>
  <c r="Q6" i="5"/>
  <c r="Q7" i="5"/>
  <c r="Q8" i="5"/>
  <c r="P9" i="5"/>
  <c r="Q10" i="5"/>
  <c r="Q11" i="5"/>
  <c r="Q12" i="5"/>
  <c r="P13" i="5"/>
  <c r="Q14" i="5"/>
  <c r="Q15" i="5"/>
  <c r="Q16" i="5"/>
  <c r="P17" i="5"/>
  <c r="Q18" i="5"/>
  <c r="Q19" i="5"/>
  <c r="Q20" i="5"/>
  <c r="P21" i="5"/>
  <c r="Q22" i="5"/>
  <c r="Q23" i="5"/>
  <c r="Q24" i="5"/>
  <c r="P25" i="5"/>
  <c r="Q26" i="5"/>
  <c r="Q27" i="5"/>
  <c r="Q28" i="5"/>
  <c r="P29" i="5"/>
  <c r="Q30" i="5"/>
  <c r="Q31" i="5"/>
  <c r="Q32" i="5"/>
  <c r="P33" i="5"/>
  <c r="Q34" i="5"/>
  <c r="Q35" i="5"/>
  <c r="Q36" i="5"/>
  <c r="P37" i="5"/>
  <c r="Q38" i="5"/>
  <c r="Q39" i="5"/>
  <c r="Q40" i="5"/>
  <c r="P41" i="5"/>
  <c r="Q42" i="5"/>
  <c r="Q43" i="5"/>
  <c r="Q44" i="5"/>
  <c r="P45" i="5"/>
  <c r="Q46" i="5"/>
  <c r="Q47" i="5"/>
  <c r="Q48" i="5"/>
  <c r="P49" i="5"/>
  <c r="Q50" i="5"/>
  <c r="Q51" i="5"/>
  <c r="Q52" i="5"/>
  <c r="Q49" i="5"/>
  <c r="Q45" i="5"/>
  <c r="Q41" i="5"/>
  <c r="Q37" i="5"/>
  <c r="Q33" i="5"/>
  <c r="Q29" i="5"/>
  <c r="Q25" i="5"/>
  <c r="Q21" i="5"/>
  <c r="Q17" i="5"/>
  <c r="Q13" i="5"/>
  <c r="Q9" i="5"/>
  <c r="Q5" i="5"/>
  <c r="P6" i="5"/>
  <c r="P8" i="5"/>
  <c r="P10" i="5"/>
  <c r="P12" i="5"/>
  <c r="P14" i="5"/>
  <c r="P16" i="5"/>
  <c r="P18" i="5"/>
  <c r="P20" i="5"/>
  <c r="P22" i="5"/>
  <c r="P24" i="5"/>
  <c r="P26" i="5"/>
  <c r="P28" i="5"/>
  <c r="P30" i="5"/>
  <c r="P32" i="5"/>
  <c r="P34" i="5"/>
  <c r="P36" i="5"/>
  <c r="P38" i="5"/>
  <c r="P40" i="5"/>
  <c r="P42" i="5"/>
  <c r="P44" i="5"/>
  <c r="P46" i="5"/>
  <c r="P48" i="5"/>
  <c r="P50" i="5"/>
  <c r="P52" i="5"/>
  <c r="BT5" i="3"/>
  <c r="BT6" i="3"/>
  <c r="BT7" i="3"/>
  <c r="BT8" i="3"/>
  <c r="BT9" i="3"/>
  <c r="BT10" i="3"/>
  <c r="BT11" i="3"/>
  <c r="BT12" i="3"/>
  <c r="BT13" i="3"/>
  <c r="BT14" i="3"/>
  <c r="BT15" i="3"/>
  <c r="BT16" i="3"/>
  <c r="BT17" i="3"/>
  <c r="BT18" i="3"/>
  <c r="BT19" i="3"/>
  <c r="BT20" i="3"/>
  <c r="BT21" i="3"/>
  <c r="BT22" i="3"/>
  <c r="BT23" i="3"/>
  <c r="BT24" i="3"/>
  <c r="BT25" i="3"/>
  <c r="BT26" i="3"/>
  <c r="BT27" i="3"/>
  <c r="BT28" i="3"/>
  <c r="BZ5" i="2"/>
  <c r="BZ7" i="2"/>
  <c r="BZ9" i="2"/>
  <c r="BZ11" i="2"/>
  <c r="BZ15" i="2"/>
  <c r="BZ17" i="2"/>
  <c r="BZ19" i="2"/>
  <c r="BZ23" i="2"/>
  <c r="BZ25" i="2"/>
  <c r="BZ27" i="2"/>
  <c r="BB6" i="9"/>
  <c r="BB8" i="9"/>
  <c r="BB10" i="9"/>
  <c r="BB12" i="9"/>
  <c r="BB14" i="9"/>
  <c r="BB16" i="9"/>
  <c r="BB18" i="9"/>
  <c r="BB20" i="9"/>
  <c r="BB22" i="9"/>
  <c r="BB24" i="9"/>
  <c r="BB26" i="9"/>
  <c r="BB28" i="9"/>
  <c r="I27" i="10"/>
  <c r="I25" i="10"/>
  <c r="I23" i="10"/>
  <c r="I21" i="10"/>
  <c r="I19" i="10"/>
  <c r="I17" i="10"/>
  <c r="I15" i="10"/>
  <c r="I13" i="10"/>
  <c r="I11" i="10"/>
  <c r="I9" i="10"/>
  <c r="I7" i="10"/>
  <c r="I5" i="10"/>
  <c r="AD24" i="11"/>
  <c r="AD26" i="11"/>
  <c r="AD28" i="11"/>
  <c r="AD8" i="11"/>
  <c r="AD12" i="11"/>
  <c r="AD16" i="11"/>
  <c r="AD20" i="11"/>
  <c r="AD10" i="11"/>
  <c r="AD13" i="11"/>
  <c r="AD14" i="11"/>
  <c r="AD18" i="11"/>
  <c r="AD22" i="11"/>
  <c r="O7" i="14"/>
  <c r="O10" i="14"/>
  <c r="O12" i="14"/>
  <c r="O14" i="14"/>
  <c r="O20" i="14"/>
  <c r="O21" i="14"/>
  <c r="O25" i="14"/>
  <c r="O27" i="14"/>
  <c r="O6" i="14"/>
  <c r="O9" i="14"/>
  <c r="O11" i="14"/>
  <c r="O16" i="14"/>
  <c r="O17" i="14"/>
  <c r="O19" i="14"/>
  <c r="O28" i="14"/>
  <c r="AM5" i="13"/>
  <c r="AM7" i="13"/>
  <c r="AM9" i="13"/>
  <c r="AM11" i="13"/>
  <c r="AM13" i="13"/>
  <c r="AM15" i="13"/>
  <c r="AM17" i="13"/>
  <c r="AM19" i="13"/>
  <c r="AM21" i="13"/>
  <c r="AM23" i="13"/>
  <c r="AM25" i="13"/>
  <c r="AM27" i="13"/>
  <c r="AD5" i="11"/>
  <c r="AD21" i="11"/>
  <c r="AD7" i="11"/>
  <c r="AD9" i="11"/>
  <c r="AD11" i="11"/>
  <c r="AD15" i="11"/>
  <c r="AD17" i="11"/>
  <c r="AD19" i="11"/>
  <c r="AD23" i="11"/>
  <c r="AD25" i="11"/>
  <c r="AD27" i="11"/>
  <c r="BB5" i="9"/>
  <c r="BB7" i="9"/>
  <c r="BB9" i="9"/>
  <c r="BB11" i="9"/>
  <c r="BB13" i="9"/>
  <c r="BB15" i="9"/>
  <c r="BB17" i="9"/>
  <c r="BB19" i="9"/>
  <c r="BB21" i="9"/>
  <c r="BB23" i="9"/>
  <c r="BB25" i="9"/>
  <c r="BB27" i="9"/>
  <c r="BZ13" i="2"/>
  <c r="BZ21" i="2"/>
  <c r="BZ6" i="2"/>
  <c r="BZ8" i="2"/>
  <c r="BZ10" i="2"/>
  <c r="BZ12" i="2"/>
  <c r="BZ14" i="2"/>
  <c r="BZ16" i="2"/>
  <c r="BZ18" i="2"/>
  <c r="BZ20" i="2"/>
  <c r="BZ22" i="2"/>
  <c r="BZ24" i="2"/>
  <c r="BZ26" i="2"/>
  <c r="BZ28" i="2"/>
  <c r="AM5" i="6" l="1"/>
  <c r="AM6" i="6"/>
  <c r="BW5" i="3"/>
  <c r="BW6" i="3"/>
  <c r="CC6" i="2"/>
  <c r="CC5" i="2"/>
  <c r="R6" i="14"/>
  <c r="R5" i="14"/>
  <c r="BT6" i="1"/>
  <c r="BT5" i="1"/>
  <c r="AP6" i="13"/>
  <c r="AP5" i="13"/>
  <c r="AG6" i="11"/>
  <c r="AG5" i="11"/>
  <c r="L5" i="10"/>
  <c r="BF6" i="9"/>
  <c r="BF5" i="9"/>
  <c r="L6" i="7"/>
  <c r="L5" i="7"/>
  <c r="T5" i="5"/>
  <c r="T6" i="5"/>
  <c r="L6" i="10"/>
</calcChain>
</file>

<file path=xl/comments1.xml><?xml version="1.0" encoding="utf-8"?>
<comments xmlns="http://schemas.openxmlformats.org/spreadsheetml/2006/main">
  <authors>
    <author>landrew</author>
  </authors>
  <commentList>
    <comment ref="U1" authorId="0" shapeId="0">
      <text>
        <r>
          <rPr>
            <sz val="8"/>
            <color indexed="81"/>
            <rFont val="Tahoma"/>
            <family val="2"/>
            <charset val="204"/>
          </rPr>
          <t>сч.22626607 на ТП-1336 не позволяет хранить профиль мощности</t>
        </r>
      </text>
    </comment>
    <comment ref="X1" authorId="0" shapeId="0">
      <text>
        <r>
          <rPr>
            <sz val="8"/>
            <color indexed="81"/>
            <rFont val="Tahoma"/>
            <family val="2"/>
            <charset val="204"/>
          </rPr>
          <t>сч.03387647 на ТП-1074 не позволяет хранить профиль мощности</t>
        </r>
      </text>
    </comment>
  </commentList>
</comments>
</file>

<file path=xl/sharedStrings.xml><?xml version="1.0" encoding="utf-8"?>
<sst xmlns="http://schemas.openxmlformats.org/spreadsheetml/2006/main" count="753" uniqueCount="217">
  <si>
    <t>P+, кВт</t>
  </si>
  <si>
    <t>Q+, квар</t>
  </si>
  <si>
    <t>Время</t>
  </si>
  <si>
    <t>Дата</t>
  </si>
  <si>
    <t>ТП-17052</t>
  </si>
  <si>
    <t>Подстанция</t>
  </si>
  <si>
    <t>Счетчик</t>
  </si>
  <si>
    <t>Коэф. тр.</t>
  </si>
  <si>
    <t>S+, кВА</t>
  </si>
  <si>
    <t>26916133</t>
  </si>
  <si>
    <t>26087393</t>
  </si>
  <si>
    <t>РТП-17050</t>
  </si>
  <si>
    <t>ТП-17051</t>
  </si>
  <si>
    <t>28360438</t>
  </si>
  <si>
    <t>17497894</t>
  </si>
  <si>
    <t>26880440</t>
  </si>
  <si>
    <t>27443867</t>
  </si>
  <si>
    <t>ТП-17053</t>
  </si>
  <si>
    <t>ТП-17054</t>
  </si>
  <si>
    <t>ТП-17055</t>
  </si>
  <si>
    <t>28364700</t>
  </si>
  <si>
    <t>17497960</t>
  </si>
  <si>
    <t>26610148</t>
  </si>
  <si>
    <t>26212732</t>
  </si>
  <si>
    <t>28360420</t>
  </si>
  <si>
    <t>28360415</t>
  </si>
  <si>
    <t>СУММА</t>
  </si>
  <si>
    <t>ТП-1338</t>
  </si>
  <si>
    <t>ТП-1326</t>
  </si>
  <si>
    <t>ТП-1086</t>
  </si>
  <si>
    <t>ТП-1337</t>
  </si>
  <si>
    <t>ТП-1074</t>
  </si>
  <si>
    <t>04409728</t>
  </si>
  <si>
    <t>ТП-17038</t>
  </si>
  <si>
    <t>16938005</t>
  </si>
  <si>
    <t>16938355</t>
  </si>
  <si>
    <t>ТП-17039</t>
  </si>
  <si>
    <t>18434511</t>
  </si>
  <si>
    <t>18433966</t>
  </si>
  <si>
    <t>ТП-17044</t>
  </si>
  <si>
    <t>21770064</t>
  </si>
  <si>
    <t>21769523</t>
  </si>
  <si>
    <t>13067523</t>
  </si>
  <si>
    <t>13148406</t>
  </si>
  <si>
    <t>ТП-1039</t>
  </si>
  <si>
    <t>01880464</t>
  </si>
  <si>
    <t>ТП-1339</t>
  </si>
  <si>
    <t>01872470</t>
  </si>
  <si>
    <t>ТП-17040</t>
  </si>
  <si>
    <t>ТП-17041</t>
  </si>
  <si>
    <t>ТП-354</t>
  </si>
  <si>
    <t>ТП-17046</t>
  </si>
  <si>
    <t>26917068</t>
  </si>
  <si>
    <t>22419705</t>
  </si>
  <si>
    <t>21811259</t>
  </si>
  <si>
    <t>ТП-352</t>
  </si>
  <si>
    <t>22420227</t>
  </si>
  <si>
    <t>21811276</t>
  </si>
  <si>
    <t>22039394</t>
  </si>
  <si>
    <t>22039377</t>
  </si>
  <si>
    <t>22039419</t>
  </si>
  <si>
    <t>22419585</t>
  </si>
  <si>
    <t>ТП-355</t>
  </si>
  <si>
    <t>16806455</t>
  </si>
  <si>
    <t>16806677</t>
  </si>
  <si>
    <t>РТП Радио</t>
  </si>
  <si>
    <t>03358878</t>
  </si>
  <si>
    <t>ТП АМОНД</t>
  </si>
  <si>
    <t>ТП ГРАНАТ</t>
  </si>
  <si>
    <t>ТП ИТУ-1</t>
  </si>
  <si>
    <t>ТП НИИР</t>
  </si>
  <si>
    <t>02533523</t>
  </si>
  <si>
    <t>03317304</t>
  </si>
  <si>
    <t>02533399</t>
  </si>
  <si>
    <t>03317104</t>
  </si>
  <si>
    <t>ТП-17043 Таркус</t>
  </si>
  <si>
    <t>03317099</t>
  </si>
  <si>
    <t>02533532</t>
  </si>
  <si>
    <t>ТП-9192</t>
  </si>
  <si>
    <t>24396135</t>
  </si>
  <si>
    <t>24396444</t>
  </si>
  <si>
    <t>РП (Мобис)</t>
  </si>
  <si>
    <t>0806100910</t>
  </si>
  <si>
    <t>ТП-3</t>
  </si>
  <si>
    <t>24949909</t>
  </si>
  <si>
    <t>24949635</t>
  </si>
  <si>
    <t>25505034</t>
  </si>
  <si>
    <t>ТП-9</t>
  </si>
  <si>
    <t>25464843</t>
  </si>
  <si>
    <t>24949928</t>
  </si>
  <si>
    <t>24394310</t>
  </si>
  <si>
    <t>26017482</t>
  </si>
  <si>
    <t>ТП-4</t>
  </si>
  <si>
    <t>25464919</t>
  </si>
  <si>
    <t>25464917</t>
  </si>
  <si>
    <t>26009351</t>
  </si>
  <si>
    <t>ТП-6</t>
  </si>
  <si>
    <t>24949910</t>
  </si>
  <si>
    <t>24949832</t>
  </si>
  <si>
    <t>26006389</t>
  </si>
  <si>
    <t>ТП-8</t>
  </si>
  <si>
    <t>24949884</t>
  </si>
  <si>
    <t>25505033</t>
  </si>
  <si>
    <t>24949908</t>
  </si>
  <si>
    <t>I, А</t>
  </si>
  <si>
    <t>ТП-2751</t>
  </si>
  <si>
    <t>21759407</t>
  </si>
  <si>
    <t>21759503</t>
  </si>
  <si>
    <t>РП-132</t>
  </si>
  <si>
    <t>15577042</t>
  </si>
  <si>
    <t>РП-3</t>
  </si>
  <si>
    <t>21244650</t>
  </si>
  <si>
    <t>РП-4</t>
  </si>
  <si>
    <t>26021989</t>
  </si>
  <si>
    <t>21142458</t>
  </si>
  <si>
    <t>РП-5</t>
  </si>
  <si>
    <t>РП-6</t>
  </si>
  <si>
    <t>21165878</t>
  </si>
  <si>
    <t>21165981</t>
  </si>
  <si>
    <t>21165886</t>
  </si>
  <si>
    <t>21165851</t>
  </si>
  <si>
    <t>21165844</t>
  </si>
  <si>
    <t>РТП-37</t>
  </si>
  <si>
    <t>ТП-3701</t>
  </si>
  <si>
    <t>26880426</t>
  </si>
  <si>
    <t>26916530</t>
  </si>
  <si>
    <t>26880615</t>
  </si>
  <si>
    <t>26874282</t>
  </si>
  <si>
    <t>ТП-3702</t>
  </si>
  <si>
    <t>ТП-3703</t>
  </si>
  <si>
    <t>26880361</t>
  </si>
  <si>
    <t>26880416</t>
  </si>
  <si>
    <t>25464893</t>
  </si>
  <si>
    <t>25504925</t>
  </si>
  <si>
    <t>ТП-3704</t>
  </si>
  <si>
    <t>26920783</t>
  </si>
  <si>
    <t>26880465</t>
  </si>
  <si>
    <t>0806135340</t>
  </si>
  <si>
    <t>0806135290</t>
  </si>
  <si>
    <t>ТП-1026 (Сабурово)</t>
  </si>
  <si>
    <t>ПС-387 Подрезково</t>
  </si>
  <si>
    <t>0108077185</t>
  </si>
  <si>
    <t>0108077019</t>
  </si>
  <si>
    <t>Коэф.</t>
  </si>
  <si>
    <t>ВСЕГО</t>
  </si>
  <si>
    <t>макс</t>
  </si>
  <si>
    <t>сред</t>
  </si>
  <si>
    <t>ТП-17058</t>
  </si>
  <si>
    <t>26610134</t>
  </si>
  <si>
    <t>26610387</t>
  </si>
  <si>
    <t>ТП-17065</t>
  </si>
  <si>
    <t>26212793</t>
  </si>
  <si>
    <t>26213416</t>
  </si>
  <si>
    <t>26621192</t>
  </si>
  <si>
    <t>ТП-17049</t>
  </si>
  <si>
    <t>29134409</t>
  </si>
  <si>
    <t>ТП-3705</t>
  </si>
  <si>
    <t>24505795</t>
  </si>
  <si>
    <t>25405621</t>
  </si>
  <si>
    <t>ТП-1</t>
  </si>
  <si>
    <t>ТП-2</t>
  </si>
  <si>
    <t>25405632</t>
  </si>
  <si>
    <t>25452758</t>
  </si>
  <si>
    <t>32344139</t>
  </si>
  <si>
    <t>28794955</t>
  </si>
  <si>
    <t>26212873</t>
  </si>
  <si>
    <t>26212877</t>
  </si>
  <si>
    <t>ТП-17061</t>
  </si>
  <si>
    <t>ТП-17047</t>
  </si>
  <si>
    <t>21769718</t>
  </si>
  <si>
    <t>21769343</t>
  </si>
  <si>
    <t>31607209</t>
  </si>
  <si>
    <t>32367148</t>
  </si>
  <si>
    <t>32970872</t>
  </si>
  <si>
    <t>33648861</t>
  </si>
  <si>
    <t>33653514</t>
  </si>
  <si>
    <t>32367391</t>
  </si>
  <si>
    <t>32367145</t>
  </si>
  <si>
    <t>32999110</t>
  </si>
  <si>
    <t>32999033</t>
  </si>
  <si>
    <t>32999096</t>
  </si>
  <si>
    <t>32999093</t>
  </si>
  <si>
    <t>32999439</t>
  </si>
  <si>
    <t>32999108</t>
  </si>
  <si>
    <t>ТП-269</t>
  </si>
  <si>
    <t>36290742</t>
  </si>
  <si>
    <t>36290646</t>
  </si>
  <si>
    <t>32360507</t>
  </si>
  <si>
    <t>ТП-28043</t>
  </si>
  <si>
    <t>34724914</t>
  </si>
  <si>
    <t>34724937</t>
  </si>
  <si>
    <t>34724822</t>
  </si>
  <si>
    <t>34724889</t>
  </si>
  <si>
    <t>34724952</t>
  </si>
  <si>
    <t>35367328</t>
  </si>
  <si>
    <t>ТП-28044</t>
  </si>
  <si>
    <t>ТП-28045</t>
  </si>
  <si>
    <t>17497903</t>
  </si>
  <si>
    <t>33734956</t>
  </si>
  <si>
    <t>33735047</t>
  </si>
  <si>
    <t>36350705</t>
  </si>
  <si>
    <t>36336174</t>
  </si>
  <si>
    <t>36350695</t>
  </si>
  <si>
    <t>36289916</t>
  </si>
  <si>
    <t>32343795</t>
  </si>
  <si>
    <t>ТП-17064</t>
  </si>
  <si>
    <t>35293900</t>
  </si>
  <si>
    <t>35293498</t>
  </si>
  <si>
    <t>ТП-17066</t>
  </si>
  <si>
    <t>35956944</t>
  </si>
  <si>
    <t>35956843</t>
  </si>
  <si>
    <t>21983126</t>
  </si>
  <si>
    <t>21983125</t>
  </si>
  <si>
    <t>21983095</t>
  </si>
  <si>
    <t>21983145</t>
  </si>
  <si>
    <t>РП "Булатниково" (Техпромальянс)</t>
  </si>
  <si>
    <t>РП "Булатниково" (ЖК "Зеленые аллеи")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</si>
</sst>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9"/>
      <color rgb="FFFFFFFF"/>
      <name val="Verdana"/>
      <family val="2"/>
      <charset val="204"/>
    </font>
    <font>
      <sz val="9"/>
      <color rgb="FF555555"/>
      <name val="Verdana"/>
      <family val="2"/>
      <charset val="204"/>
    </font>
    <font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28AA4"/>
        <bgColor indexed="64"/>
      </patternFill>
    </fill>
    <fill>
      <patternFill patternType="solid">
        <fgColor rgb="FFE5F1F4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0" fontId="2" fillId="3" borderId="1" xfId="0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2" fontId="2" fillId="3" borderId="1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0" fontId="0" fillId="4" borderId="2" xfId="0" applyFill="1" applyBorder="1" applyAlignment="1"/>
    <xf numFmtId="0" fontId="0" fillId="0" borderId="2" xfId="0" applyBorder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5" xfId="0" quotePrefix="1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workbookViewId="0">
      <pane xSplit="2" ySplit="4" topLeftCell="C2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5" outlineLevelCol="1" x14ac:dyDescent="0.25"/>
  <cols>
    <col min="2" max="2" width="11.85546875" bestFit="1" customWidth="1"/>
    <col min="3" max="4" width="9.140625" hidden="1" customWidth="1" outlineLevel="1"/>
    <col min="5" max="5" width="10.85546875" hidden="1" customWidth="1"/>
    <col min="6" max="6" width="9.140625" hidden="1" customWidth="1" outlineLevel="1"/>
    <col min="7" max="7" width="9" hidden="1" customWidth="1" outlineLevel="1"/>
    <col min="8" max="9" width="10.28515625" hidden="1" customWidth="1"/>
    <col min="10" max="10" width="9.140625" hidden="1" customWidth="1" outlineLevel="1"/>
    <col min="11" max="11" width="9" hidden="1" customWidth="1" outlineLevel="1"/>
    <col min="12" max="12" width="9.85546875" customWidth="1" collapsed="1"/>
    <col min="13" max="13" width="7.7109375" hidden="1" customWidth="1" outlineLevel="1"/>
    <col min="14" max="14" width="9.140625" hidden="1" customWidth="1" outlineLevel="1"/>
    <col min="15" max="15" width="10.5703125" customWidth="1" collapsed="1"/>
    <col min="16" max="16" width="10.5703125" customWidth="1"/>
  </cols>
  <sheetData>
    <row r="1" spans="1:20" x14ac:dyDescent="0.25">
      <c r="A1" s="34" t="s">
        <v>5</v>
      </c>
      <c r="B1" s="34"/>
      <c r="C1" s="31" t="s">
        <v>139</v>
      </c>
      <c r="D1" s="32"/>
      <c r="E1" s="32"/>
      <c r="F1" s="32"/>
      <c r="G1" s="32"/>
      <c r="H1" s="32"/>
      <c r="I1" s="33"/>
      <c r="J1" s="54" t="s">
        <v>140</v>
      </c>
      <c r="K1" s="55"/>
      <c r="L1" s="55"/>
      <c r="M1" s="55"/>
      <c r="N1" s="55"/>
      <c r="O1" s="55"/>
      <c r="P1" s="56"/>
      <c r="Q1" s="35" t="s">
        <v>144</v>
      </c>
    </row>
    <row r="2" spans="1:20" x14ac:dyDescent="0.25">
      <c r="A2" s="34" t="s">
        <v>6</v>
      </c>
      <c r="B2" s="34"/>
      <c r="C2" s="38" t="s">
        <v>137</v>
      </c>
      <c r="D2" s="39"/>
      <c r="E2" s="40"/>
      <c r="F2" s="38" t="s">
        <v>138</v>
      </c>
      <c r="G2" s="39"/>
      <c r="H2" s="40"/>
      <c r="I2" s="13" t="s">
        <v>26</v>
      </c>
      <c r="J2" s="45" t="s">
        <v>141</v>
      </c>
      <c r="K2" s="46"/>
      <c r="L2" s="47"/>
      <c r="M2" s="45" t="s">
        <v>142</v>
      </c>
      <c r="N2" s="46"/>
      <c r="O2" s="47"/>
      <c r="P2" s="29" t="s">
        <v>26</v>
      </c>
      <c r="Q2" s="36"/>
    </row>
    <row r="3" spans="1:20" ht="15.75" thickBot="1" x14ac:dyDescent="0.3">
      <c r="A3" s="34" t="s">
        <v>143</v>
      </c>
      <c r="B3" s="34"/>
      <c r="C3" s="11"/>
      <c r="D3" s="11"/>
      <c r="E3" s="7">
        <v>6000</v>
      </c>
      <c r="F3" s="11"/>
      <c r="G3" s="11"/>
      <c r="H3" s="7">
        <v>6000</v>
      </c>
      <c r="I3" s="14"/>
      <c r="J3" s="30"/>
      <c r="K3" s="30"/>
      <c r="L3" s="57">
        <v>1</v>
      </c>
      <c r="M3" s="30"/>
      <c r="N3" s="30"/>
      <c r="O3" s="57">
        <v>1</v>
      </c>
      <c r="P3" s="57"/>
      <c r="Q3" s="37"/>
    </row>
    <row r="4" spans="1:20" ht="23.2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  <c r="J4" s="1" t="s">
        <v>0</v>
      </c>
      <c r="K4" s="1" t="s">
        <v>1</v>
      </c>
      <c r="L4" s="5" t="s">
        <v>8</v>
      </c>
      <c r="M4" s="1" t="s">
        <v>0</v>
      </c>
      <c r="N4" s="1" t="s">
        <v>1</v>
      </c>
      <c r="O4" s="5" t="s">
        <v>8</v>
      </c>
      <c r="P4" s="5" t="s">
        <v>8</v>
      </c>
      <c r="Q4" s="5" t="s">
        <v>8</v>
      </c>
    </row>
    <row r="5" spans="1:20" ht="15.75" thickBot="1" x14ac:dyDescent="0.3">
      <c r="A5" s="3">
        <v>2.0833333333333332E-2</v>
      </c>
      <c r="B5" s="4">
        <v>43635</v>
      </c>
      <c r="C5" s="2"/>
      <c r="D5" s="2"/>
      <c r="E5" s="9">
        <f>SQRT(C5*C5+D5*D5)*E$3</f>
        <v>0</v>
      </c>
      <c r="F5" s="2"/>
      <c r="G5" s="2"/>
      <c r="H5" s="9">
        <f>SQRT(F5*F5+G5*G5)*H$3</f>
        <v>0</v>
      </c>
      <c r="I5" s="9">
        <f>SUM(E5,H5)</f>
        <v>0</v>
      </c>
      <c r="J5" s="9">
        <v>230.4</v>
      </c>
      <c r="K5" s="9">
        <v>0</v>
      </c>
      <c r="L5" s="9">
        <f>SQRT(J5*J5+K5*K5)*L$3</f>
        <v>230.4</v>
      </c>
      <c r="M5" s="9">
        <v>100.8</v>
      </c>
      <c r="N5" s="9">
        <v>0</v>
      </c>
      <c r="O5" s="9">
        <f>SQRT(M5*M5+N5*N5)*O$3</f>
        <v>100.8</v>
      </c>
      <c r="P5" s="9">
        <f>SUM(L5,O5)</f>
        <v>331.2</v>
      </c>
      <c r="Q5" s="9">
        <f t="shared" ref="Q5:Q52" si="0">SUMIF($E$3:$O$3,"&gt;0",E5:O5)</f>
        <v>331.2</v>
      </c>
      <c r="S5" t="s">
        <v>145</v>
      </c>
      <c r="T5" s="16">
        <f>MAX(Q5:Q52)</f>
        <v>525.6</v>
      </c>
    </row>
    <row r="6" spans="1:20" ht="15.75" thickBot="1" x14ac:dyDescent="0.3">
      <c r="A6" s="3">
        <v>4.1666666666666664E-2</v>
      </c>
      <c r="B6" s="4">
        <v>43635</v>
      </c>
      <c r="C6" s="2"/>
      <c r="D6" s="2"/>
      <c r="E6" s="9">
        <f t="shared" ref="E6:E52" si="1">SQRT(C6*C6+D6*D6)*E$3</f>
        <v>0</v>
      </c>
      <c r="F6" s="2"/>
      <c r="G6" s="2"/>
      <c r="H6" s="9">
        <f t="shared" ref="H6:H52" si="2">SQRT(F6*F6+G6*G6)*H$3</f>
        <v>0</v>
      </c>
      <c r="I6" s="9">
        <f t="shared" ref="I6:I52" si="3">SUM(E6,H6)</f>
        <v>0</v>
      </c>
      <c r="J6" s="9">
        <v>201.6</v>
      </c>
      <c r="K6" s="9">
        <v>0</v>
      </c>
      <c r="L6" s="9">
        <f t="shared" ref="L6:L52" si="4">SQRT(J6*J6+K6*K6)*L$3</f>
        <v>201.6</v>
      </c>
      <c r="M6" s="9">
        <v>93.6</v>
      </c>
      <c r="N6" s="9">
        <v>0</v>
      </c>
      <c r="O6" s="9">
        <f t="shared" ref="O6:O52" si="5">SQRT(M6*M6+N6*N6)*O$3</f>
        <v>93.6</v>
      </c>
      <c r="P6" s="9">
        <f t="shared" ref="P6:P52" si="6">SUM(L6,O6)</f>
        <v>295.2</v>
      </c>
      <c r="Q6" s="9">
        <f t="shared" si="0"/>
        <v>295.2</v>
      </c>
      <c r="S6" t="s">
        <v>146</v>
      </c>
      <c r="T6" s="16">
        <f>AVERAGE(Q5:Q52)</f>
        <v>386.65021929402724</v>
      </c>
    </row>
    <row r="7" spans="1:20" ht="15.75" thickBot="1" x14ac:dyDescent="0.3">
      <c r="A7" s="3">
        <v>6.25E-2</v>
      </c>
      <c r="B7" s="4">
        <v>43635</v>
      </c>
      <c r="C7" s="2"/>
      <c r="D7" s="2"/>
      <c r="E7" s="9">
        <f t="shared" si="1"/>
        <v>0</v>
      </c>
      <c r="F7" s="2"/>
      <c r="G7" s="2"/>
      <c r="H7" s="9">
        <f t="shared" si="2"/>
        <v>0</v>
      </c>
      <c r="I7" s="9">
        <f t="shared" si="3"/>
        <v>0</v>
      </c>
      <c r="J7" s="9">
        <v>180</v>
      </c>
      <c r="K7" s="9">
        <v>0</v>
      </c>
      <c r="L7" s="9">
        <f t="shared" si="4"/>
        <v>180</v>
      </c>
      <c r="M7" s="9">
        <v>88.8</v>
      </c>
      <c r="N7" s="9">
        <v>0</v>
      </c>
      <c r="O7" s="9">
        <f t="shared" si="5"/>
        <v>88.8</v>
      </c>
      <c r="P7" s="9">
        <f t="shared" si="6"/>
        <v>268.8</v>
      </c>
      <c r="Q7" s="9">
        <f t="shared" si="0"/>
        <v>268.8</v>
      </c>
    </row>
    <row r="8" spans="1:20" ht="15.75" thickBot="1" x14ac:dyDescent="0.3">
      <c r="A8" s="3">
        <v>8.3333333333333329E-2</v>
      </c>
      <c r="B8" s="4">
        <v>43635</v>
      </c>
      <c r="C8" s="2"/>
      <c r="D8" s="2"/>
      <c r="E8" s="9">
        <f t="shared" si="1"/>
        <v>0</v>
      </c>
      <c r="F8" s="2"/>
      <c r="G8" s="2"/>
      <c r="H8" s="9">
        <f t="shared" si="2"/>
        <v>0</v>
      </c>
      <c r="I8" s="9">
        <f t="shared" si="3"/>
        <v>0</v>
      </c>
      <c r="J8" s="9">
        <v>168</v>
      </c>
      <c r="K8" s="9">
        <v>0</v>
      </c>
      <c r="L8" s="9">
        <f t="shared" si="4"/>
        <v>168</v>
      </c>
      <c r="M8" s="9">
        <v>88.8</v>
      </c>
      <c r="N8" s="9">
        <v>0</v>
      </c>
      <c r="O8" s="9">
        <f t="shared" si="5"/>
        <v>88.8</v>
      </c>
      <c r="P8" s="9">
        <f t="shared" si="6"/>
        <v>256.8</v>
      </c>
      <c r="Q8" s="9">
        <f t="shared" si="0"/>
        <v>256.8</v>
      </c>
    </row>
    <row r="9" spans="1:20" ht="15.75" thickBot="1" x14ac:dyDescent="0.3">
      <c r="A9" s="3">
        <v>0.10416666666666667</v>
      </c>
      <c r="B9" s="4">
        <v>43635</v>
      </c>
      <c r="C9" s="2"/>
      <c r="D9" s="2"/>
      <c r="E9" s="9">
        <f t="shared" si="1"/>
        <v>0</v>
      </c>
      <c r="F9" s="2"/>
      <c r="G9" s="2"/>
      <c r="H9" s="9">
        <f t="shared" si="2"/>
        <v>0</v>
      </c>
      <c r="I9" s="9">
        <f t="shared" si="3"/>
        <v>0</v>
      </c>
      <c r="J9" s="9">
        <v>156</v>
      </c>
      <c r="K9" s="9">
        <v>0</v>
      </c>
      <c r="L9" s="9">
        <f t="shared" si="4"/>
        <v>156</v>
      </c>
      <c r="M9" s="9">
        <v>81.599999999999994</v>
      </c>
      <c r="N9" s="9">
        <v>0</v>
      </c>
      <c r="O9" s="9">
        <f t="shared" si="5"/>
        <v>81.599999999999994</v>
      </c>
      <c r="P9" s="9">
        <f t="shared" si="6"/>
        <v>237.6</v>
      </c>
      <c r="Q9" s="9">
        <f t="shared" si="0"/>
        <v>237.6</v>
      </c>
    </row>
    <row r="10" spans="1:20" ht="15.75" thickBot="1" x14ac:dyDescent="0.3">
      <c r="A10" s="3">
        <v>0.125</v>
      </c>
      <c r="B10" s="4">
        <v>43635</v>
      </c>
      <c r="C10" s="2"/>
      <c r="D10" s="2"/>
      <c r="E10" s="9">
        <f t="shared" si="1"/>
        <v>0</v>
      </c>
      <c r="F10" s="2"/>
      <c r="G10" s="2"/>
      <c r="H10" s="9">
        <f t="shared" si="2"/>
        <v>0</v>
      </c>
      <c r="I10" s="9">
        <f t="shared" si="3"/>
        <v>0</v>
      </c>
      <c r="J10" s="9">
        <v>146.4</v>
      </c>
      <c r="K10" s="9">
        <v>0</v>
      </c>
      <c r="L10" s="9">
        <f t="shared" si="4"/>
        <v>146.4</v>
      </c>
      <c r="M10" s="9">
        <v>86.4</v>
      </c>
      <c r="N10" s="9">
        <v>0</v>
      </c>
      <c r="O10" s="9">
        <f t="shared" si="5"/>
        <v>86.4</v>
      </c>
      <c r="P10" s="9">
        <f t="shared" si="6"/>
        <v>232.8</v>
      </c>
      <c r="Q10" s="9">
        <f t="shared" si="0"/>
        <v>232.8</v>
      </c>
    </row>
    <row r="11" spans="1:20" ht="15.75" thickBot="1" x14ac:dyDescent="0.3">
      <c r="A11" s="3">
        <v>0.14583333333333334</v>
      </c>
      <c r="B11" s="4">
        <v>43635</v>
      </c>
      <c r="C11" s="2"/>
      <c r="D11" s="2"/>
      <c r="E11" s="9">
        <f t="shared" si="1"/>
        <v>0</v>
      </c>
      <c r="F11" s="2"/>
      <c r="G11" s="2"/>
      <c r="H11" s="9">
        <f t="shared" si="2"/>
        <v>0</v>
      </c>
      <c r="I11" s="9">
        <f t="shared" si="3"/>
        <v>0</v>
      </c>
      <c r="J11" s="9">
        <v>141.6</v>
      </c>
      <c r="K11" s="9">
        <v>0</v>
      </c>
      <c r="L11" s="9">
        <f t="shared" si="4"/>
        <v>141.6</v>
      </c>
      <c r="M11" s="9">
        <v>84</v>
      </c>
      <c r="N11" s="9">
        <v>0</v>
      </c>
      <c r="O11" s="9">
        <f t="shared" si="5"/>
        <v>84</v>
      </c>
      <c r="P11" s="9">
        <f t="shared" si="6"/>
        <v>225.6</v>
      </c>
      <c r="Q11" s="9">
        <f t="shared" si="0"/>
        <v>225.6</v>
      </c>
    </row>
    <row r="12" spans="1:20" ht="15.75" thickBot="1" x14ac:dyDescent="0.3">
      <c r="A12" s="3">
        <v>0.16666666666666666</v>
      </c>
      <c r="B12" s="4">
        <v>43635</v>
      </c>
      <c r="C12" s="2"/>
      <c r="D12" s="2"/>
      <c r="E12" s="9">
        <f t="shared" si="1"/>
        <v>0</v>
      </c>
      <c r="F12" s="2"/>
      <c r="G12" s="2"/>
      <c r="H12" s="9">
        <f t="shared" si="2"/>
        <v>0</v>
      </c>
      <c r="I12" s="9">
        <f t="shared" si="3"/>
        <v>0</v>
      </c>
      <c r="J12" s="9">
        <v>141.6</v>
      </c>
      <c r="K12" s="9">
        <v>0</v>
      </c>
      <c r="L12" s="9">
        <f t="shared" si="4"/>
        <v>141.6</v>
      </c>
      <c r="M12" s="9">
        <v>81.599999999999994</v>
      </c>
      <c r="N12" s="9">
        <v>0</v>
      </c>
      <c r="O12" s="9">
        <f t="shared" si="5"/>
        <v>81.599999999999994</v>
      </c>
      <c r="P12" s="9">
        <f t="shared" si="6"/>
        <v>223.2</v>
      </c>
      <c r="Q12" s="9">
        <f t="shared" si="0"/>
        <v>223.2</v>
      </c>
    </row>
    <row r="13" spans="1:20" ht="15.75" thickBot="1" x14ac:dyDescent="0.3">
      <c r="A13" s="3">
        <v>0.1875</v>
      </c>
      <c r="B13" s="4">
        <v>43635</v>
      </c>
      <c r="C13" s="2"/>
      <c r="D13" s="2"/>
      <c r="E13" s="9">
        <f t="shared" si="1"/>
        <v>0</v>
      </c>
      <c r="F13" s="2"/>
      <c r="G13" s="2"/>
      <c r="H13" s="9">
        <f t="shared" si="2"/>
        <v>0</v>
      </c>
      <c r="I13" s="9">
        <f t="shared" si="3"/>
        <v>0</v>
      </c>
      <c r="J13" s="9">
        <v>144</v>
      </c>
      <c r="K13" s="9">
        <v>0</v>
      </c>
      <c r="L13" s="9">
        <f t="shared" si="4"/>
        <v>144</v>
      </c>
      <c r="M13" s="9">
        <v>84</v>
      </c>
      <c r="N13" s="9">
        <v>0</v>
      </c>
      <c r="O13" s="9">
        <f t="shared" si="5"/>
        <v>84</v>
      </c>
      <c r="P13" s="9">
        <f t="shared" si="6"/>
        <v>228</v>
      </c>
      <c r="Q13" s="9">
        <f t="shared" si="0"/>
        <v>228</v>
      </c>
    </row>
    <row r="14" spans="1:20" ht="15.75" thickBot="1" x14ac:dyDescent="0.3">
      <c r="A14" s="3">
        <v>0.20833333333333334</v>
      </c>
      <c r="B14" s="4">
        <v>43635</v>
      </c>
      <c r="C14" s="2"/>
      <c r="D14" s="2"/>
      <c r="E14" s="9">
        <f t="shared" si="1"/>
        <v>0</v>
      </c>
      <c r="F14" s="2"/>
      <c r="G14" s="2"/>
      <c r="H14" s="9">
        <f t="shared" si="2"/>
        <v>0</v>
      </c>
      <c r="I14" s="9">
        <f t="shared" si="3"/>
        <v>0</v>
      </c>
      <c r="J14" s="9">
        <v>148.80000000000001</v>
      </c>
      <c r="K14" s="9">
        <v>0</v>
      </c>
      <c r="L14" s="9">
        <f t="shared" si="4"/>
        <v>148.80000000000001</v>
      </c>
      <c r="M14" s="9">
        <v>81.599999999999994</v>
      </c>
      <c r="N14" s="9">
        <v>0</v>
      </c>
      <c r="O14" s="9">
        <f t="shared" si="5"/>
        <v>81.599999999999994</v>
      </c>
      <c r="P14" s="9">
        <f t="shared" si="6"/>
        <v>230.4</v>
      </c>
      <c r="Q14" s="9">
        <f t="shared" si="0"/>
        <v>230.4</v>
      </c>
    </row>
    <row r="15" spans="1:20" ht="15.75" thickBot="1" x14ac:dyDescent="0.3">
      <c r="A15" s="3">
        <v>0.22916666666666666</v>
      </c>
      <c r="B15" s="4">
        <v>43635</v>
      </c>
      <c r="C15" s="2"/>
      <c r="D15" s="2"/>
      <c r="E15" s="9">
        <f t="shared" si="1"/>
        <v>0</v>
      </c>
      <c r="F15" s="2"/>
      <c r="G15" s="2"/>
      <c r="H15" s="9">
        <f t="shared" si="2"/>
        <v>0</v>
      </c>
      <c r="I15" s="9">
        <f t="shared" si="3"/>
        <v>0</v>
      </c>
      <c r="J15" s="9">
        <v>153.6</v>
      </c>
      <c r="K15" s="9">
        <v>0</v>
      </c>
      <c r="L15" s="9">
        <f t="shared" si="4"/>
        <v>153.6</v>
      </c>
      <c r="M15" s="9">
        <v>93.6</v>
      </c>
      <c r="N15" s="9">
        <v>0</v>
      </c>
      <c r="O15" s="9">
        <f t="shared" si="5"/>
        <v>93.6</v>
      </c>
      <c r="P15" s="9">
        <f t="shared" si="6"/>
        <v>247.2</v>
      </c>
      <c r="Q15" s="9">
        <f t="shared" si="0"/>
        <v>247.2</v>
      </c>
    </row>
    <row r="16" spans="1:20" ht="15.75" thickBot="1" x14ac:dyDescent="0.3">
      <c r="A16" s="3">
        <v>0.25</v>
      </c>
      <c r="B16" s="4">
        <v>43635</v>
      </c>
      <c r="C16" s="2"/>
      <c r="D16" s="2"/>
      <c r="E16" s="9">
        <f t="shared" si="1"/>
        <v>0</v>
      </c>
      <c r="F16" s="2"/>
      <c r="G16" s="2"/>
      <c r="H16" s="9">
        <f t="shared" si="2"/>
        <v>0</v>
      </c>
      <c r="I16" s="9">
        <f t="shared" si="3"/>
        <v>0</v>
      </c>
      <c r="J16" s="9">
        <v>180</v>
      </c>
      <c r="K16" s="9">
        <v>0</v>
      </c>
      <c r="L16" s="9">
        <f t="shared" si="4"/>
        <v>180</v>
      </c>
      <c r="M16" s="9">
        <v>98.4</v>
      </c>
      <c r="N16" s="9">
        <v>0</v>
      </c>
      <c r="O16" s="9">
        <f t="shared" si="5"/>
        <v>98.4</v>
      </c>
      <c r="P16" s="9">
        <f t="shared" si="6"/>
        <v>278.39999999999998</v>
      </c>
      <c r="Q16" s="9">
        <f t="shared" si="0"/>
        <v>278.39999999999998</v>
      </c>
    </row>
    <row r="17" spans="1:17" ht="15.75" thickBot="1" x14ac:dyDescent="0.3">
      <c r="A17" s="3">
        <v>0.27083333333333331</v>
      </c>
      <c r="B17" s="4">
        <v>43635</v>
      </c>
      <c r="C17" s="2"/>
      <c r="D17" s="2"/>
      <c r="E17" s="9">
        <f t="shared" si="1"/>
        <v>0</v>
      </c>
      <c r="F17" s="2"/>
      <c r="G17" s="2"/>
      <c r="H17" s="9">
        <f t="shared" si="2"/>
        <v>0</v>
      </c>
      <c r="I17" s="9">
        <f t="shared" si="3"/>
        <v>0</v>
      </c>
      <c r="J17" s="9">
        <v>230.4</v>
      </c>
      <c r="K17" s="9">
        <v>0</v>
      </c>
      <c r="L17" s="9">
        <f t="shared" si="4"/>
        <v>230.4</v>
      </c>
      <c r="M17" s="9">
        <v>112.8</v>
      </c>
      <c r="N17" s="9">
        <v>0</v>
      </c>
      <c r="O17" s="9">
        <f t="shared" si="5"/>
        <v>112.8</v>
      </c>
      <c r="P17" s="9">
        <f t="shared" si="6"/>
        <v>343.2</v>
      </c>
      <c r="Q17" s="9">
        <f t="shared" si="0"/>
        <v>343.2</v>
      </c>
    </row>
    <row r="18" spans="1:17" ht="15.75" thickBot="1" x14ac:dyDescent="0.3">
      <c r="A18" s="3">
        <v>0.29166666666666669</v>
      </c>
      <c r="B18" s="4">
        <v>43635</v>
      </c>
      <c r="C18" s="2"/>
      <c r="D18" s="2"/>
      <c r="E18" s="9">
        <f t="shared" si="1"/>
        <v>0</v>
      </c>
      <c r="F18" s="2"/>
      <c r="G18" s="2"/>
      <c r="H18" s="9">
        <f t="shared" si="2"/>
        <v>0</v>
      </c>
      <c r="I18" s="9">
        <f t="shared" si="3"/>
        <v>0</v>
      </c>
      <c r="J18" s="9">
        <v>249.6</v>
      </c>
      <c r="K18" s="9">
        <v>0</v>
      </c>
      <c r="L18" s="9">
        <f t="shared" si="4"/>
        <v>249.6</v>
      </c>
      <c r="M18" s="9">
        <v>127.2</v>
      </c>
      <c r="N18" s="9">
        <v>0</v>
      </c>
      <c r="O18" s="9">
        <f t="shared" si="5"/>
        <v>127.2</v>
      </c>
      <c r="P18" s="9">
        <f t="shared" si="6"/>
        <v>376.8</v>
      </c>
      <c r="Q18" s="9">
        <f t="shared" si="0"/>
        <v>376.8</v>
      </c>
    </row>
    <row r="19" spans="1:17" ht="15.75" thickBot="1" x14ac:dyDescent="0.3">
      <c r="A19" s="3">
        <v>0.3125</v>
      </c>
      <c r="B19" s="4">
        <v>43635</v>
      </c>
      <c r="C19" s="2"/>
      <c r="D19" s="2"/>
      <c r="E19" s="9">
        <f t="shared" si="1"/>
        <v>0</v>
      </c>
      <c r="F19" s="2"/>
      <c r="G19" s="2"/>
      <c r="H19" s="9">
        <f t="shared" si="2"/>
        <v>0</v>
      </c>
      <c r="I19" s="9">
        <f t="shared" si="3"/>
        <v>0</v>
      </c>
      <c r="J19" s="9">
        <v>249.6</v>
      </c>
      <c r="K19" s="9">
        <v>0</v>
      </c>
      <c r="L19" s="9">
        <f t="shared" si="4"/>
        <v>249.6</v>
      </c>
      <c r="M19" s="9">
        <v>132</v>
      </c>
      <c r="N19" s="9">
        <v>0</v>
      </c>
      <c r="O19" s="9">
        <f t="shared" si="5"/>
        <v>132</v>
      </c>
      <c r="P19" s="9">
        <f t="shared" si="6"/>
        <v>381.6</v>
      </c>
      <c r="Q19" s="9">
        <f t="shared" si="0"/>
        <v>381.6</v>
      </c>
    </row>
    <row r="20" spans="1:17" ht="15.75" thickBot="1" x14ac:dyDescent="0.3">
      <c r="A20" s="3">
        <v>0.33333333333333331</v>
      </c>
      <c r="B20" s="4">
        <v>43635</v>
      </c>
      <c r="C20" s="2"/>
      <c r="D20" s="2"/>
      <c r="E20" s="9">
        <f t="shared" si="1"/>
        <v>0</v>
      </c>
      <c r="F20" s="2"/>
      <c r="G20" s="2"/>
      <c r="H20" s="9">
        <f t="shared" si="2"/>
        <v>0</v>
      </c>
      <c r="I20" s="9">
        <f t="shared" si="3"/>
        <v>0</v>
      </c>
      <c r="J20" s="9">
        <v>247.2</v>
      </c>
      <c r="K20" s="9">
        <v>0</v>
      </c>
      <c r="L20" s="9">
        <f t="shared" si="4"/>
        <v>247.2</v>
      </c>
      <c r="M20" s="9">
        <v>134.4</v>
      </c>
      <c r="N20" s="9">
        <v>0</v>
      </c>
      <c r="O20" s="9">
        <f t="shared" si="5"/>
        <v>134.4</v>
      </c>
      <c r="P20" s="9">
        <f t="shared" si="6"/>
        <v>381.6</v>
      </c>
      <c r="Q20" s="9">
        <f t="shared" si="0"/>
        <v>381.6</v>
      </c>
    </row>
    <row r="21" spans="1:17" ht="15.75" thickBot="1" x14ac:dyDescent="0.3">
      <c r="A21" s="3">
        <v>0.35416666666666669</v>
      </c>
      <c r="B21" s="4">
        <v>43635</v>
      </c>
      <c r="C21" s="2"/>
      <c r="D21" s="2"/>
      <c r="E21" s="9">
        <f t="shared" si="1"/>
        <v>0</v>
      </c>
      <c r="F21" s="2"/>
      <c r="G21" s="2"/>
      <c r="H21" s="9">
        <f t="shared" si="2"/>
        <v>0</v>
      </c>
      <c r="I21" s="9">
        <f t="shared" si="3"/>
        <v>0</v>
      </c>
      <c r="J21" s="9">
        <v>240</v>
      </c>
      <c r="K21" s="9">
        <v>0</v>
      </c>
      <c r="L21" s="9">
        <f t="shared" si="4"/>
        <v>240</v>
      </c>
      <c r="M21" s="9">
        <v>132</v>
      </c>
      <c r="N21" s="9">
        <v>0</v>
      </c>
      <c r="O21" s="9">
        <f t="shared" si="5"/>
        <v>132</v>
      </c>
      <c r="P21" s="9">
        <f t="shared" si="6"/>
        <v>372</v>
      </c>
      <c r="Q21" s="9">
        <f t="shared" si="0"/>
        <v>372</v>
      </c>
    </row>
    <row r="22" spans="1:17" ht="15.75" thickBot="1" x14ac:dyDescent="0.3">
      <c r="A22" s="3">
        <v>0.375</v>
      </c>
      <c r="B22" s="4">
        <v>43635</v>
      </c>
      <c r="C22" s="2"/>
      <c r="D22" s="2"/>
      <c r="E22" s="9">
        <f t="shared" si="1"/>
        <v>0</v>
      </c>
      <c r="F22" s="2"/>
      <c r="G22" s="2"/>
      <c r="H22" s="9">
        <f t="shared" si="2"/>
        <v>0</v>
      </c>
      <c r="I22" s="9">
        <f t="shared" si="3"/>
        <v>0</v>
      </c>
      <c r="J22" s="9">
        <v>249.6</v>
      </c>
      <c r="K22" s="9">
        <v>0</v>
      </c>
      <c r="L22" s="9">
        <f t="shared" si="4"/>
        <v>249.6</v>
      </c>
      <c r="M22" s="9">
        <v>144</v>
      </c>
      <c r="N22" s="9">
        <v>0</v>
      </c>
      <c r="O22" s="9">
        <f t="shared" si="5"/>
        <v>144</v>
      </c>
      <c r="P22" s="9">
        <f t="shared" si="6"/>
        <v>393.6</v>
      </c>
      <c r="Q22" s="9">
        <f t="shared" si="0"/>
        <v>393.6</v>
      </c>
    </row>
    <row r="23" spans="1:17" ht="15.75" thickBot="1" x14ac:dyDescent="0.3">
      <c r="A23" s="3">
        <v>0.39583333333333331</v>
      </c>
      <c r="B23" s="4">
        <v>43635</v>
      </c>
      <c r="C23" s="2"/>
      <c r="D23" s="2"/>
      <c r="E23" s="9">
        <f t="shared" si="1"/>
        <v>0</v>
      </c>
      <c r="F23" s="2"/>
      <c r="G23" s="2"/>
      <c r="H23" s="9">
        <f t="shared" si="2"/>
        <v>0</v>
      </c>
      <c r="I23" s="9">
        <f t="shared" si="3"/>
        <v>0</v>
      </c>
      <c r="J23" s="9">
        <v>261.60000000000002</v>
      </c>
      <c r="K23" s="9">
        <v>0</v>
      </c>
      <c r="L23" s="9">
        <f t="shared" si="4"/>
        <v>261.60000000000002</v>
      </c>
      <c r="M23" s="9">
        <v>146.4</v>
      </c>
      <c r="N23" s="9">
        <v>0</v>
      </c>
      <c r="O23" s="9">
        <f t="shared" si="5"/>
        <v>146.4</v>
      </c>
      <c r="P23" s="9">
        <f t="shared" si="6"/>
        <v>408</v>
      </c>
      <c r="Q23" s="9">
        <f t="shared" si="0"/>
        <v>408</v>
      </c>
    </row>
    <row r="24" spans="1:17" ht="15.75" thickBot="1" x14ac:dyDescent="0.3">
      <c r="A24" s="3">
        <v>0.41666666666666669</v>
      </c>
      <c r="B24" s="4">
        <v>43635</v>
      </c>
      <c r="C24" s="2"/>
      <c r="D24" s="2"/>
      <c r="E24" s="9">
        <f t="shared" si="1"/>
        <v>0</v>
      </c>
      <c r="F24" s="2"/>
      <c r="G24" s="2"/>
      <c r="H24" s="9">
        <f t="shared" si="2"/>
        <v>0</v>
      </c>
      <c r="I24" s="9">
        <f t="shared" si="3"/>
        <v>0</v>
      </c>
      <c r="J24" s="9">
        <v>254.4</v>
      </c>
      <c r="K24" s="9">
        <v>0</v>
      </c>
      <c r="L24" s="9">
        <f t="shared" si="4"/>
        <v>254.4</v>
      </c>
      <c r="M24" s="9">
        <v>144</v>
      </c>
      <c r="N24" s="9">
        <v>0</v>
      </c>
      <c r="O24" s="9">
        <f t="shared" si="5"/>
        <v>144</v>
      </c>
      <c r="P24" s="9">
        <f t="shared" si="6"/>
        <v>398.4</v>
      </c>
      <c r="Q24" s="9">
        <f t="shared" si="0"/>
        <v>398.4</v>
      </c>
    </row>
    <row r="25" spans="1:17" ht="15.75" thickBot="1" x14ac:dyDescent="0.3">
      <c r="A25" s="3">
        <v>0.4375</v>
      </c>
      <c r="B25" s="4">
        <v>43635</v>
      </c>
      <c r="C25" s="2"/>
      <c r="D25" s="2"/>
      <c r="E25" s="9">
        <f t="shared" si="1"/>
        <v>0</v>
      </c>
      <c r="F25" s="2"/>
      <c r="G25" s="2"/>
      <c r="H25" s="9">
        <f t="shared" si="2"/>
        <v>0</v>
      </c>
      <c r="I25" s="9">
        <f t="shared" si="3"/>
        <v>0</v>
      </c>
      <c r="J25" s="9">
        <v>276</v>
      </c>
      <c r="K25" s="9">
        <v>0</v>
      </c>
      <c r="L25" s="9">
        <f t="shared" si="4"/>
        <v>276</v>
      </c>
      <c r="M25" s="9">
        <v>141.6</v>
      </c>
      <c r="N25" s="9">
        <v>0</v>
      </c>
      <c r="O25" s="9">
        <f t="shared" si="5"/>
        <v>141.6</v>
      </c>
      <c r="P25" s="9">
        <f t="shared" si="6"/>
        <v>417.6</v>
      </c>
      <c r="Q25" s="9">
        <f t="shared" si="0"/>
        <v>417.6</v>
      </c>
    </row>
    <row r="26" spans="1:17" ht="15.75" thickBot="1" x14ac:dyDescent="0.3">
      <c r="A26" s="3">
        <v>0.45833333333333331</v>
      </c>
      <c r="B26" s="4">
        <v>43635</v>
      </c>
      <c r="C26" s="2"/>
      <c r="D26" s="2"/>
      <c r="E26" s="9">
        <f t="shared" si="1"/>
        <v>0</v>
      </c>
      <c r="F26" s="2"/>
      <c r="G26" s="2"/>
      <c r="H26" s="9">
        <f t="shared" si="2"/>
        <v>0</v>
      </c>
      <c r="I26" s="9">
        <f t="shared" si="3"/>
        <v>0</v>
      </c>
      <c r="J26" s="9">
        <v>273.60000000000002</v>
      </c>
      <c r="K26" s="9">
        <v>2.4</v>
      </c>
      <c r="L26" s="9">
        <f t="shared" si="4"/>
        <v>273.61052611330581</v>
      </c>
      <c r="M26" s="9">
        <v>144</v>
      </c>
      <c r="N26" s="9">
        <v>0</v>
      </c>
      <c r="O26" s="9">
        <f t="shared" si="5"/>
        <v>144</v>
      </c>
      <c r="P26" s="9">
        <f t="shared" si="6"/>
        <v>417.61052611330581</v>
      </c>
      <c r="Q26" s="9">
        <f t="shared" si="0"/>
        <v>417.61052611330581</v>
      </c>
    </row>
    <row r="27" spans="1:17" ht="15.75" thickBot="1" x14ac:dyDescent="0.3">
      <c r="A27" s="3">
        <v>0.47916666666666669</v>
      </c>
      <c r="B27" s="4">
        <v>43635</v>
      </c>
      <c r="C27" s="2"/>
      <c r="D27" s="2"/>
      <c r="E27" s="9">
        <f t="shared" si="1"/>
        <v>0</v>
      </c>
      <c r="F27" s="2"/>
      <c r="G27" s="2"/>
      <c r="H27" s="9">
        <f t="shared" si="2"/>
        <v>0</v>
      </c>
      <c r="I27" s="9">
        <f t="shared" si="3"/>
        <v>0</v>
      </c>
      <c r="J27" s="9">
        <v>268.8</v>
      </c>
      <c r="K27" s="9">
        <v>0</v>
      </c>
      <c r="L27" s="9">
        <f t="shared" si="4"/>
        <v>268.8</v>
      </c>
      <c r="M27" s="9">
        <v>132</v>
      </c>
      <c r="N27" s="9">
        <v>0</v>
      </c>
      <c r="O27" s="9">
        <f t="shared" si="5"/>
        <v>132</v>
      </c>
      <c r="P27" s="9">
        <f t="shared" si="6"/>
        <v>400.8</v>
      </c>
      <c r="Q27" s="9">
        <f t="shared" si="0"/>
        <v>400.8</v>
      </c>
    </row>
    <row r="28" spans="1:17" ht="15.75" thickBot="1" x14ac:dyDescent="0.3">
      <c r="A28" s="3">
        <v>0.5</v>
      </c>
      <c r="B28" s="4">
        <v>43635</v>
      </c>
      <c r="C28" s="2"/>
      <c r="D28" s="2"/>
      <c r="E28" s="9">
        <f t="shared" si="1"/>
        <v>0</v>
      </c>
      <c r="F28" s="2"/>
      <c r="G28" s="2"/>
      <c r="H28" s="9">
        <f t="shared" si="2"/>
        <v>0</v>
      </c>
      <c r="I28" s="9">
        <f t="shared" si="3"/>
        <v>0</v>
      </c>
      <c r="J28" s="9">
        <v>264</v>
      </c>
      <c r="K28" s="9">
        <v>0</v>
      </c>
      <c r="L28" s="9">
        <f t="shared" si="4"/>
        <v>264</v>
      </c>
      <c r="M28" s="9">
        <v>136.80000000000001</v>
      </c>
      <c r="N28" s="9">
        <v>0</v>
      </c>
      <c r="O28" s="9">
        <f t="shared" si="5"/>
        <v>136.80000000000001</v>
      </c>
      <c r="P28" s="9">
        <f t="shared" si="6"/>
        <v>400.8</v>
      </c>
      <c r="Q28" s="9">
        <f t="shared" si="0"/>
        <v>400.8</v>
      </c>
    </row>
    <row r="29" spans="1:17" ht="15.75" thickBot="1" x14ac:dyDescent="0.3">
      <c r="A29" s="3">
        <v>0.52083333333333337</v>
      </c>
      <c r="B29" s="4">
        <v>43635</v>
      </c>
      <c r="C29" s="2"/>
      <c r="D29" s="2"/>
      <c r="E29" s="9">
        <f t="shared" si="1"/>
        <v>0</v>
      </c>
      <c r="F29" s="2"/>
      <c r="G29" s="2"/>
      <c r="H29" s="9">
        <f t="shared" si="2"/>
        <v>0</v>
      </c>
      <c r="I29" s="9">
        <f t="shared" si="3"/>
        <v>0</v>
      </c>
      <c r="J29" s="9">
        <v>261.60000000000002</v>
      </c>
      <c r="K29" s="9">
        <v>0</v>
      </c>
      <c r="L29" s="9">
        <f t="shared" si="4"/>
        <v>261.60000000000002</v>
      </c>
      <c r="M29" s="9">
        <v>139.19999999999999</v>
      </c>
      <c r="N29" s="9">
        <v>0</v>
      </c>
      <c r="O29" s="9">
        <f t="shared" si="5"/>
        <v>139.19999999999999</v>
      </c>
      <c r="P29" s="9">
        <f t="shared" si="6"/>
        <v>400.8</v>
      </c>
      <c r="Q29" s="9">
        <f t="shared" si="0"/>
        <v>400.8</v>
      </c>
    </row>
    <row r="30" spans="1:17" ht="15.75" thickBot="1" x14ac:dyDescent="0.3">
      <c r="A30" s="3">
        <v>0.54166666666666663</v>
      </c>
      <c r="B30" s="4">
        <v>43635</v>
      </c>
      <c r="C30" s="2"/>
      <c r="D30" s="2"/>
      <c r="E30" s="9">
        <f t="shared" si="1"/>
        <v>0</v>
      </c>
      <c r="F30" s="2"/>
      <c r="G30" s="2"/>
      <c r="H30" s="9">
        <f t="shared" si="2"/>
        <v>0</v>
      </c>
      <c r="I30" s="9">
        <f t="shared" si="3"/>
        <v>0</v>
      </c>
      <c r="J30" s="9">
        <v>249.6</v>
      </c>
      <c r="K30" s="9">
        <v>0</v>
      </c>
      <c r="L30" s="9">
        <f t="shared" si="4"/>
        <v>249.6</v>
      </c>
      <c r="M30" s="9">
        <v>148.80000000000001</v>
      </c>
      <c r="N30" s="9">
        <v>0</v>
      </c>
      <c r="O30" s="9">
        <f t="shared" si="5"/>
        <v>148.80000000000001</v>
      </c>
      <c r="P30" s="9">
        <f t="shared" si="6"/>
        <v>398.4</v>
      </c>
      <c r="Q30" s="9">
        <f t="shared" si="0"/>
        <v>398.4</v>
      </c>
    </row>
    <row r="31" spans="1:17" ht="15.75" thickBot="1" x14ac:dyDescent="0.3">
      <c r="A31" s="3">
        <v>0.5625</v>
      </c>
      <c r="B31" s="4">
        <v>43635</v>
      </c>
      <c r="C31" s="2"/>
      <c r="D31" s="2"/>
      <c r="E31" s="9">
        <f t="shared" si="1"/>
        <v>0</v>
      </c>
      <c r="F31" s="2"/>
      <c r="G31" s="2"/>
      <c r="H31" s="9">
        <f t="shared" si="2"/>
        <v>0</v>
      </c>
      <c r="I31" s="9">
        <f t="shared" si="3"/>
        <v>0</v>
      </c>
      <c r="J31" s="9">
        <v>273.60000000000002</v>
      </c>
      <c r="K31" s="9">
        <v>0</v>
      </c>
      <c r="L31" s="9">
        <f t="shared" si="4"/>
        <v>273.60000000000002</v>
      </c>
      <c r="M31" s="9">
        <v>158.4</v>
      </c>
      <c r="N31" s="9">
        <v>0</v>
      </c>
      <c r="O31" s="9">
        <f t="shared" si="5"/>
        <v>158.4</v>
      </c>
      <c r="P31" s="9">
        <f t="shared" si="6"/>
        <v>432</v>
      </c>
      <c r="Q31" s="9">
        <f t="shared" si="0"/>
        <v>432</v>
      </c>
    </row>
    <row r="32" spans="1:17" ht="15.75" thickBot="1" x14ac:dyDescent="0.3">
      <c r="A32" s="3">
        <v>0.58333333333333337</v>
      </c>
      <c r="B32" s="4">
        <v>43635</v>
      </c>
      <c r="C32" s="2"/>
      <c r="D32" s="2"/>
      <c r="E32" s="9">
        <f t="shared" si="1"/>
        <v>0</v>
      </c>
      <c r="F32" s="2"/>
      <c r="G32" s="2"/>
      <c r="H32" s="9">
        <f t="shared" si="2"/>
        <v>0</v>
      </c>
      <c r="I32" s="9">
        <f t="shared" si="3"/>
        <v>0</v>
      </c>
      <c r="J32" s="9">
        <v>290.39999999999998</v>
      </c>
      <c r="K32" s="9">
        <v>0</v>
      </c>
      <c r="L32" s="9">
        <f t="shared" si="4"/>
        <v>290.39999999999998</v>
      </c>
      <c r="M32" s="9">
        <v>160.80000000000001</v>
      </c>
      <c r="N32" s="9">
        <v>0</v>
      </c>
      <c r="O32" s="9">
        <f t="shared" si="5"/>
        <v>160.80000000000001</v>
      </c>
      <c r="P32" s="9">
        <f t="shared" si="6"/>
        <v>451.2</v>
      </c>
      <c r="Q32" s="9">
        <f t="shared" si="0"/>
        <v>451.2</v>
      </c>
    </row>
    <row r="33" spans="1:17" ht="15.75" thickBot="1" x14ac:dyDescent="0.3">
      <c r="A33" s="3">
        <v>0.60416666666666663</v>
      </c>
      <c r="B33" s="4">
        <v>43635</v>
      </c>
      <c r="C33" s="2"/>
      <c r="D33" s="2"/>
      <c r="E33" s="9">
        <f t="shared" si="1"/>
        <v>0</v>
      </c>
      <c r="F33" s="2"/>
      <c r="G33" s="2"/>
      <c r="H33" s="9">
        <f t="shared" si="2"/>
        <v>0</v>
      </c>
      <c r="I33" s="9">
        <f t="shared" si="3"/>
        <v>0</v>
      </c>
      <c r="J33" s="9">
        <v>295.2</v>
      </c>
      <c r="K33" s="9">
        <v>0</v>
      </c>
      <c r="L33" s="9">
        <f t="shared" si="4"/>
        <v>295.2</v>
      </c>
      <c r="M33" s="9">
        <v>148.80000000000001</v>
      </c>
      <c r="N33" s="9">
        <v>0</v>
      </c>
      <c r="O33" s="9">
        <f t="shared" si="5"/>
        <v>148.80000000000001</v>
      </c>
      <c r="P33" s="9">
        <f t="shared" si="6"/>
        <v>444</v>
      </c>
      <c r="Q33" s="9">
        <f t="shared" si="0"/>
        <v>444</v>
      </c>
    </row>
    <row r="34" spans="1:17" ht="15.75" thickBot="1" x14ac:dyDescent="0.3">
      <c r="A34" s="3">
        <v>0.625</v>
      </c>
      <c r="B34" s="4">
        <v>43635</v>
      </c>
      <c r="C34" s="2"/>
      <c r="D34" s="2"/>
      <c r="E34" s="9">
        <f t="shared" si="1"/>
        <v>0</v>
      </c>
      <c r="F34" s="2"/>
      <c r="G34" s="2"/>
      <c r="H34" s="9">
        <f t="shared" si="2"/>
        <v>0</v>
      </c>
      <c r="I34" s="9">
        <f t="shared" si="3"/>
        <v>0</v>
      </c>
      <c r="J34" s="9">
        <v>261.60000000000002</v>
      </c>
      <c r="K34" s="9">
        <v>0</v>
      </c>
      <c r="L34" s="9">
        <f t="shared" si="4"/>
        <v>261.60000000000002</v>
      </c>
      <c r="M34" s="9">
        <v>139.19999999999999</v>
      </c>
      <c r="N34" s="9">
        <v>0</v>
      </c>
      <c r="O34" s="9">
        <f t="shared" si="5"/>
        <v>139.19999999999999</v>
      </c>
      <c r="P34" s="9">
        <f t="shared" si="6"/>
        <v>400.8</v>
      </c>
      <c r="Q34" s="9">
        <f t="shared" si="0"/>
        <v>400.8</v>
      </c>
    </row>
    <row r="35" spans="1:17" ht="15.75" thickBot="1" x14ac:dyDescent="0.3">
      <c r="A35" s="3">
        <v>0.64583333333333337</v>
      </c>
      <c r="B35" s="4">
        <v>43635</v>
      </c>
      <c r="C35" s="2"/>
      <c r="D35" s="2"/>
      <c r="E35" s="9">
        <f t="shared" si="1"/>
        <v>0</v>
      </c>
      <c r="F35" s="2"/>
      <c r="G35" s="2"/>
      <c r="H35" s="9">
        <f t="shared" si="2"/>
        <v>0</v>
      </c>
      <c r="I35" s="9">
        <f t="shared" si="3"/>
        <v>0</v>
      </c>
      <c r="J35" s="9">
        <v>249.6</v>
      </c>
      <c r="K35" s="9">
        <v>0</v>
      </c>
      <c r="L35" s="9">
        <f t="shared" si="4"/>
        <v>249.6</v>
      </c>
      <c r="M35" s="9">
        <v>139.19999999999999</v>
      </c>
      <c r="N35" s="9">
        <v>0</v>
      </c>
      <c r="O35" s="9">
        <f t="shared" si="5"/>
        <v>139.19999999999999</v>
      </c>
      <c r="P35" s="9">
        <f t="shared" si="6"/>
        <v>388.79999999999995</v>
      </c>
      <c r="Q35" s="9">
        <f t="shared" si="0"/>
        <v>388.79999999999995</v>
      </c>
    </row>
    <row r="36" spans="1:17" ht="15.75" thickBot="1" x14ac:dyDescent="0.3">
      <c r="A36" s="3">
        <v>0.66666666666666663</v>
      </c>
      <c r="B36" s="4">
        <v>43635</v>
      </c>
      <c r="C36" s="2"/>
      <c r="D36" s="2"/>
      <c r="E36" s="9">
        <f t="shared" si="1"/>
        <v>0</v>
      </c>
      <c r="F36" s="2"/>
      <c r="G36" s="2"/>
      <c r="H36" s="9">
        <f t="shared" si="2"/>
        <v>0</v>
      </c>
      <c r="I36" s="9">
        <f t="shared" si="3"/>
        <v>0</v>
      </c>
      <c r="J36" s="9">
        <v>249.6</v>
      </c>
      <c r="K36" s="9">
        <v>0</v>
      </c>
      <c r="L36" s="9">
        <f t="shared" si="4"/>
        <v>249.6</v>
      </c>
      <c r="M36" s="9">
        <v>141.6</v>
      </c>
      <c r="N36" s="9">
        <v>0</v>
      </c>
      <c r="O36" s="9">
        <f t="shared" si="5"/>
        <v>141.6</v>
      </c>
      <c r="P36" s="9">
        <f t="shared" si="6"/>
        <v>391.2</v>
      </c>
      <c r="Q36" s="9">
        <f t="shared" si="0"/>
        <v>391.2</v>
      </c>
    </row>
    <row r="37" spans="1:17" ht="15.75" thickBot="1" x14ac:dyDescent="0.3">
      <c r="A37" s="3">
        <v>0.6875</v>
      </c>
      <c r="B37" s="4">
        <v>43635</v>
      </c>
      <c r="C37" s="2"/>
      <c r="D37" s="2"/>
      <c r="E37" s="9">
        <f t="shared" si="1"/>
        <v>0</v>
      </c>
      <c r="F37" s="2"/>
      <c r="G37" s="2"/>
      <c r="H37" s="9">
        <f t="shared" si="2"/>
        <v>0</v>
      </c>
      <c r="I37" s="9">
        <f t="shared" si="3"/>
        <v>0</v>
      </c>
      <c r="J37" s="9">
        <v>249.6</v>
      </c>
      <c r="K37" s="9">
        <v>0</v>
      </c>
      <c r="L37" s="9">
        <f t="shared" si="4"/>
        <v>249.6</v>
      </c>
      <c r="M37" s="9">
        <v>148.80000000000001</v>
      </c>
      <c r="N37" s="9">
        <v>0</v>
      </c>
      <c r="O37" s="9">
        <f t="shared" si="5"/>
        <v>148.80000000000001</v>
      </c>
      <c r="P37" s="9">
        <f t="shared" si="6"/>
        <v>398.4</v>
      </c>
      <c r="Q37" s="9">
        <f t="shared" si="0"/>
        <v>398.4</v>
      </c>
    </row>
    <row r="38" spans="1:17" ht="15.75" thickBot="1" x14ac:dyDescent="0.3">
      <c r="A38" s="3">
        <v>0.70833333333333337</v>
      </c>
      <c r="B38" s="4">
        <v>43635</v>
      </c>
      <c r="C38" s="2"/>
      <c r="D38" s="2"/>
      <c r="E38" s="9">
        <f t="shared" si="1"/>
        <v>0</v>
      </c>
      <c r="F38" s="2"/>
      <c r="G38" s="2"/>
      <c r="H38" s="9">
        <f t="shared" si="2"/>
        <v>0</v>
      </c>
      <c r="I38" s="9">
        <f t="shared" si="3"/>
        <v>0</v>
      </c>
      <c r="J38" s="9">
        <v>285.60000000000002</v>
      </c>
      <c r="K38" s="9">
        <v>0</v>
      </c>
      <c r="L38" s="9">
        <f t="shared" si="4"/>
        <v>285.60000000000002</v>
      </c>
      <c r="M38" s="9">
        <v>151.19999999999999</v>
      </c>
      <c r="N38" s="9">
        <v>0</v>
      </c>
      <c r="O38" s="9">
        <f t="shared" si="5"/>
        <v>151.19999999999999</v>
      </c>
      <c r="P38" s="9">
        <f t="shared" si="6"/>
        <v>436.8</v>
      </c>
      <c r="Q38" s="9">
        <f t="shared" si="0"/>
        <v>436.8</v>
      </c>
    </row>
    <row r="39" spans="1:17" ht="15.75" thickBot="1" x14ac:dyDescent="0.3">
      <c r="A39" s="3">
        <v>0.72916666666666663</v>
      </c>
      <c r="B39" s="4">
        <v>43635</v>
      </c>
      <c r="C39" s="2"/>
      <c r="D39" s="2"/>
      <c r="E39" s="9">
        <f t="shared" si="1"/>
        <v>0</v>
      </c>
      <c r="F39" s="2"/>
      <c r="G39" s="2"/>
      <c r="H39" s="9">
        <f t="shared" si="2"/>
        <v>0</v>
      </c>
      <c r="I39" s="9">
        <f t="shared" si="3"/>
        <v>0</v>
      </c>
      <c r="J39" s="9">
        <v>271.2</v>
      </c>
      <c r="K39" s="9">
        <v>0</v>
      </c>
      <c r="L39" s="9">
        <f t="shared" si="4"/>
        <v>271.2</v>
      </c>
      <c r="M39" s="9">
        <v>139.19999999999999</v>
      </c>
      <c r="N39" s="9">
        <v>0</v>
      </c>
      <c r="O39" s="9">
        <f t="shared" si="5"/>
        <v>139.19999999999999</v>
      </c>
      <c r="P39" s="9">
        <f t="shared" si="6"/>
        <v>410.4</v>
      </c>
      <c r="Q39" s="9">
        <f t="shared" si="0"/>
        <v>410.4</v>
      </c>
    </row>
    <row r="40" spans="1:17" ht="15.75" thickBot="1" x14ac:dyDescent="0.3">
      <c r="A40" s="3">
        <v>0.75</v>
      </c>
      <c r="B40" s="4">
        <v>43635</v>
      </c>
      <c r="C40" s="2"/>
      <c r="D40" s="2"/>
      <c r="E40" s="9">
        <f t="shared" si="1"/>
        <v>0</v>
      </c>
      <c r="F40" s="2"/>
      <c r="G40" s="2"/>
      <c r="H40" s="9">
        <f t="shared" si="2"/>
        <v>0</v>
      </c>
      <c r="I40" s="9">
        <f t="shared" si="3"/>
        <v>0</v>
      </c>
      <c r="J40" s="9">
        <v>268.8</v>
      </c>
      <c r="K40" s="9">
        <v>0</v>
      </c>
      <c r="L40" s="9">
        <f t="shared" si="4"/>
        <v>268.8</v>
      </c>
      <c r="M40" s="9">
        <v>151.19999999999999</v>
      </c>
      <c r="N40" s="9">
        <v>0</v>
      </c>
      <c r="O40" s="9">
        <f t="shared" si="5"/>
        <v>151.19999999999999</v>
      </c>
      <c r="P40" s="9">
        <f t="shared" si="6"/>
        <v>420</v>
      </c>
      <c r="Q40" s="9">
        <f t="shared" si="0"/>
        <v>420</v>
      </c>
    </row>
    <row r="41" spans="1:17" ht="15.75" thickBot="1" x14ac:dyDescent="0.3">
      <c r="A41" s="3">
        <v>0.77083333333333337</v>
      </c>
      <c r="B41" s="4">
        <v>43635</v>
      </c>
      <c r="C41" s="2"/>
      <c r="D41" s="2"/>
      <c r="E41" s="9">
        <f t="shared" si="1"/>
        <v>0</v>
      </c>
      <c r="F41" s="2"/>
      <c r="G41" s="2"/>
      <c r="H41" s="9">
        <f t="shared" si="2"/>
        <v>0</v>
      </c>
      <c r="I41" s="9">
        <f t="shared" si="3"/>
        <v>0</v>
      </c>
      <c r="J41" s="9">
        <v>273.60000000000002</v>
      </c>
      <c r="K41" s="9">
        <v>0</v>
      </c>
      <c r="L41" s="9">
        <f t="shared" si="4"/>
        <v>273.60000000000002</v>
      </c>
      <c r="M41" s="9">
        <v>153.6</v>
      </c>
      <c r="N41" s="9">
        <v>0</v>
      </c>
      <c r="O41" s="9">
        <f t="shared" si="5"/>
        <v>153.6</v>
      </c>
      <c r="P41" s="9">
        <f t="shared" si="6"/>
        <v>427.20000000000005</v>
      </c>
      <c r="Q41" s="9">
        <f t="shared" si="0"/>
        <v>427.20000000000005</v>
      </c>
    </row>
    <row r="42" spans="1:17" ht="15.75" thickBot="1" x14ac:dyDescent="0.3">
      <c r="A42" s="3">
        <v>0.79166666666666663</v>
      </c>
      <c r="B42" s="4">
        <v>43635</v>
      </c>
      <c r="C42" s="2"/>
      <c r="D42" s="2"/>
      <c r="E42" s="9">
        <f t="shared" si="1"/>
        <v>0</v>
      </c>
      <c r="F42" s="2"/>
      <c r="G42" s="2"/>
      <c r="H42" s="9">
        <f t="shared" si="2"/>
        <v>0</v>
      </c>
      <c r="I42" s="9">
        <f t="shared" si="3"/>
        <v>0</v>
      </c>
      <c r="J42" s="9">
        <v>290.39999999999998</v>
      </c>
      <c r="K42" s="9">
        <v>0</v>
      </c>
      <c r="L42" s="9">
        <f t="shared" si="4"/>
        <v>290.39999999999998</v>
      </c>
      <c r="M42" s="9">
        <v>158.4</v>
      </c>
      <c r="N42" s="9">
        <v>0</v>
      </c>
      <c r="O42" s="9">
        <f t="shared" si="5"/>
        <v>158.4</v>
      </c>
      <c r="P42" s="9">
        <f t="shared" si="6"/>
        <v>448.79999999999995</v>
      </c>
      <c r="Q42" s="9">
        <f t="shared" si="0"/>
        <v>448.79999999999995</v>
      </c>
    </row>
    <row r="43" spans="1:17" ht="15.75" thickBot="1" x14ac:dyDescent="0.3">
      <c r="A43" s="3">
        <v>0.8125</v>
      </c>
      <c r="B43" s="4">
        <v>43635</v>
      </c>
      <c r="C43" s="2"/>
      <c r="D43" s="2"/>
      <c r="E43" s="9">
        <f t="shared" si="1"/>
        <v>0</v>
      </c>
      <c r="F43" s="2"/>
      <c r="G43" s="2"/>
      <c r="H43" s="9">
        <f t="shared" si="2"/>
        <v>0</v>
      </c>
      <c r="I43" s="9">
        <f t="shared" si="3"/>
        <v>0</v>
      </c>
      <c r="J43" s="9">
        <v>314.39999999999998</v>
      </c>
      <c r="K43" s="9">
        <v>0</v>
      </c>
      <c r="L43" s="9">
        <f t="shared" si="4"/>
        <v>314.39999999999998</v>
      </c>
      <c r="M43" s="9">
        <v>168</v>
      </c>
      <c r="N43" s="9">
        <v>0</v>
      </c>
      <c r="O43" s="9">
        <f t="shared" si="5"/>
        <v>168</v>
      </c>
      <c r="P43" s="9">
        <f t="shared" si="6"/>
        <v>482.4</v>
      </c>
      <c r="Q43" s="9">
        <f t="shared" si="0"/>
        <v>482.4</v>
      </c>
    </row>
    <row r="44" spans="1:17" ht="15.75" thickBot="1" x14ac:dyDescent="0.3">
      <c r="A44" s="3">
        <v>0.83333333333333337</v>
      </c>
      <c r="B44" s="4">
        <v>43635</v>
      </c>
      <c r="C44" s="2"/>
      <c r="D44" s="2"/>
      <c r="E44" s="9">
        <f t="shared" si="1"/>
        <v>0</v>
      </c>
      <c r="F44" s="2"/>
      <c r="G44" s="2"/>
      <c r="H44" s="9">
        <f t="shared" si="2"/>
        <v>0</v>
      </c>
      <c r="I44" s="9">
        <f t="shared" si="3"/>
        <v>0</v>
      </c>
      <c r="J44" s="9">
        <v>336</v>
      </c>
      <c r="K44" s="9">
        <v>0</v>
      </c>
      <c r="L44" s="9">
        <f t="shared" si="4"/>
        <v>336</v>
      </c>
      <c r="M44" s="9">
        <v>163.19999999999999</v>
      </c>
      <c r="N44" s="9">
        <v>0</v>
      </c>
      <c r="O44" s="9">
        <f t="shared" si="5"/>
        <v>163.19999999999999</v>
      </c>
      <c r="P44" s="9">
        <f t="shared" si="6"/>
        <v>499.2</v>
      </c>
      <c r="Q44" s="9">
        <f t="shared" si="0"/>
        <v>499.2</v>
      </c>
    </row>
    <row r="45" spans="1:17" ht="15.75" thickBot="1" x14ac:dyDescent="0.3">
      <c r="A45" s="3">
        <v>0.85416666666666663</v>
      </c>
      <c r="B45" s="4">
        <v>43635</v>
      </c>
      <c r="C45" s="2"/>
      <c r="D45" s="2"/>
      <c r="E45" s="9">
        <f t="shared" si="1"/>
        <v>0</v>
      </c>
      <c r="F45" s="2"/>
      <c r="G45" s="2"/>
      <c r="H45" s="9">
        <f t="shared" si="2"/>
        <v>0</v>
      </c>
      <c r="I45" s="9">
        <f t="shared" si="3"/>
        <v>0</v>
      </c>
      <c r="J45" s="9">
        <v>367.2</v>
      </c>
      <c r="K45" s="9">
        <v>0</v>
      </c>
      <c r="L45" s="9">
        <f t="shared" si="4"/>
        <v>367.2</v>
      </c>
      <c r="M45" s="9">
        <v>151.19999999999999</v>
      </c>
      <c r="N45" s="9">
        <v>0</v>
      </c>
      <c r="O45" s="9">
        <f t="shared" si="5"/>
        <v>151.19999999999999</v>
      </c>
      <c r="P45" s="9">
        <f t="shared" si="6"/>
        <v>518.4</v>
      </c>
      <c r="Q45" s="9">
        <f t="shared" si="0"/>
        <v>518.4</v>
      </c>
    </row>
    <row r="46" spans="1:17" ht="15.75" thickBot="1" x14ac:dyDescent="0.3">
      <c r="A46" s="3">
        <v>0.875</v>
      </c>
      <c r="B46" s="4">
        <v>43635</v>
      </c>
      <c r="C46" s="2"/>
      <c r="D46" s="2"/>
      <c r="E46" s="9">
        <f t="shared" si="1"/>
        <v>0</v>
      </c>
      <c r="F46" s="2"/>
      <c r="G46" s="2"/>
      <c r="H46" s="9">
        <f t="shared" si="2"/>
        <v>0</v>
      </c>
      <c r="I46" s="9">
        <f t="shared" si="3"/>
        <v>0</v>
      </c>
      <c r="J46" s="9">
        <v>369.6</v>
      </c>
      <c r="K46" s="9">
        <v>0</v>
      </c>
      <c r="L46" s="9">
        <f t="shared" si="4"/>
        <v>369.6</v>
      </c>
      <c r="M46" s="9">
        <v>156</v>
      </c>
      <c r="N46" s="9">
        <v>0</v>
      </c>
      <c r="O46" s="9">
        <f t="shared" si="5"/>
        <v>156</v>
      </c>
      <c r="P46" s="9">
        <f t="shared" si="6"/>
        <v>525.6</v>
      </c>
      <c r="Q46" s="9">
        <f t="shared" si="0"/>
        <v>525.6</v>
      </c>
    </row>
    <row r="47" spans="1:17" ht="15.75" thickBot="1" x14ac:dyDescent="0.3">
      <c r="A47" s="3">
        <v>0.89583333333333337</v>
      </c>
      <c r="B47" s="4">
        <v>43635</v>
      </c>
      <c r="C47" s="2"/>
      <c r="D47" s="2"/>
      <c r="E47" s="9">
        <f t="shared" si="1"/>
        <v>0</v>
      </c>
      <c r="F47" s="2"/>
      <c r="G47" s="2"/>
      <c r="H47" s="9">
        <f t="shared" si="2"/>
        <v>0</v>
      </c>
      <c r="I47" s="9">
        <f t="shared" si="3"/>
        <v>0</v>
      </c>
      <c r="J47" s="9">
        <v>355.2</v>
      </c>
      <c r="K47" s="9">
        <v>0</v>
      </c>
      <c r="L47" s="9">
        <f t="shared" si="4"/>
        <v>355.2</v>
      </c>
      <c r="M47" s="9">
        <v>153.6</v>
      </c>
      <c r="N47" s="9">
        <v>0</v>
      </c>
      <c r="O47" s="9">
        <f t="shared" si="5"/>
        <v>153.6</v>
      </c>
      <c r="P47" s="9">
        <f t="shared" si="6"/>
        <v>508.79999999999995</v>
      </c>
      <c r="Q47" s="9">
        <f t="shared" si="0"/>
        <v>508.79999999999995</v>
      </c>
    </row>
    <row r="48" spans="1:17" ht="15.75" thickBot="1" x14ac:dyDescent="0.3">
      <c r="A48" s="3">
        <v>0.91666666666666663</v>
      </c>
      <c r="B48" s="4">
        <v>43635</v>
      </c>
      <c r="C48" s="2"/>
      <c r="D48" s="2"/>
      <c r="E48" s="9">
        <f t="shared" si="1"/>
        <v>0</v>
      </c>
      <c r="F48" s="2"/>
      <c r="G48" s="2"/>
      <c r="H48" s="9">
        <f t="shared" si="2"/>
        <v>0</v>
      </c>
      <c r="I48" s="9">
        <f t="shared" si="3"/>
        <v>0</v>
      </c>
      <c r="J48" s="9">
        <v>374.4</v>
      </c>
      <c r="K48" s="9">
        <v>0</v>
      </c>
      <c r="L48" s="9">
        <f t="shared" si="4"/>
        <v>374.4</v>
      </c>
      <c r="M48" s="9">
        <v>148.80000000000001</v>
      </c>
      <c r="N48" s="9">
        <v>0</v>
      </c>
      <c r="O48" s="9">
        <f t="shared" si="5"/>
        <v>148.80000000000001</v>
      </c>
      <c r="P48" s="9">
        <f t="shared" si="6"/>
        <v>523.20000000000005</v>
      </c>
      <c r="Q48" s="9">
        <f t="shared" si="0"/>
        <v>523.20000000000005</v>
      </c>
    </row>
    <row r="49" spans="1:17" ht="15.75" thickBot="1" x14ac:dyDescent="0.3">
      <c r="A49" s="3">
        <v>0.9375</v>
      </c>
      <c r="B49" s="4">
        <v>43635</v>
      </c>
      <c r="C49" s="2"/>
      <c r="D49" s="2"/>
      <c r="E49" s="9">
        <f t="shared" si="1"/>
        <v>0</v>
      </c>
      <c r="F49" s="2"/>
      <c r="G49" s="2"/>
      <c r="H49" s="9">
        <f t="shared" si="2"/>
        <v>0</v>
      </c>
      <c r="I49" s="9">
        <f t="shared" si="3"/>
        <v>0</v>
      </c>
      <c r="J49" s="9">
        <v>357.6</v>
      </c>
      <c r="K49" s="9">
        <v>0</v>
      </c>
      <c r="L49" s="9">
        <f t="shared" si="4"/>
        <v>357.6</v>
      </c>
      <c r="M49" s="9">
        <v>163.19999999999999</v>
      </c>
      <c r="N49" s="9">
        <v>0</v>
      </c>
      <c r="O49" s="9">
        <f t="shared" si="5"/>
        <v>163.19999999999999</v>
      </c>
      <c r="P49" s="9">
        <f t="shared" si="6"/>
        <v>520.79999999999995</v>
      </c>
      <c r="Q49" s="9">
        <f t="shared" si="0"/>
        <v>520.79999999999995</v>
      </c>
    </row>
    <row r="50" spans="1:17" ht="15.75" thickBot="1" x14ac:dyDescent="0.3">
      <c r="A50" s="3">
        <v>0.95833333333333337</v>
      </c>
      <c r="B50" s="4">
        <v>43635</v>
      </c>
      <c r="C50" s="2"/>
      <c r="D50" s="2"/>
      <c r="E50" s="9">
        <f t="shared" si="1"/>
        <v>0</v>
      </c>
      <c r="F50" s="2"/>
      <c r="G50" s="2"/>
      <c r="H50" s="9">
        <f t="shared" si="2"/>
        <v>0</v>
      </c>
      <c r="I50" s="9">
        <f t="shared" si="3"/>
        <v>0</v>
      </c>
      <c r="J50" s="9">
        <v>331.2</v>
      </c>
      <c r="K50" s="9">
        <v>0</v>
      </c>
      <c r="L50" s="9">
        <f t="shared" si="4"/>
        <v>331.2</v>
      </c>
      <c r="M50" s="9">
        <v>163.19999999999999</v>
      </c>
      <c r="N50" s="9">
        <v>0</v>
      </c>
      <c r="O50" s="9">
        <f t="shared" si="5"/>
        <v>163.19999999999999</v>
      </c>
      <c r="P50" s="9">
        <f t="shared" si="6"/>
        <v>494.4</v>
      </c>
      <c r="Q50" s="9">
        <f t="shared" si="0"/>
        <v>494.4</v>
      </c>
    </row>
    <row r="51" spans="1:17" ht="15.75" thickBot="1" x14ac:dyDescent="0.3">
      <c r="A51" s="3">
        <v>0.97916666666666663</v>
      </c>
      <c r="B51" s="4">
        <v>43635</v>
      </c>
      <c r="C51" s="2"/>
      <c r="D51" s="2"/>
      <c r="E51" s="9">
        <f t="shared" si="1"/>
        <v>0</v>
      </c>
      <c r="F51" s="2"/>
      <c r="G51" s="2"/>
      <c r="H51" s="9">
        <f t="shared" si="2"/>
        <v>0</v>
      </c>
      <c r="I51" s="9">
        <f t="shared" si="3"/>
        <v>0</v>
      </c>
      <c r="J51" s="9">
        <v>331.2</v>
      </c>
      <c r="K51" s="9">
        <v>0</v>
      </c>
      <c r="L51" s="9">
        <f t="shared" si="4"/>
        <v>331.2</v>
      </c>
      <c r="M51" s="9">
        <v>148.80000000000001</v>
      </c>
      <c r="N51" s="9">
        <v>0</v>
      </c>
      <c r="O51" s="9">
        <f t="shared" si="5"/>
        <v>148.80000000000001</v>
      </c>
      <c r="P51" s="9">
        <f t="shared" si="6"/>
        <v>480</v>
      </c>
      <c r="Q51" s="9">
        <f t="shared" si="0"/>
        <v>480</v>
      </c>
    </row>
    <row r="52" spans="1:17" ht="15.75" thickBot="1" x14ac:dyDescent="0.3">
      <c r="A52" s="3">
        <v>0</v>
      </c>
      <c r="B52" s="4">
        <v>43636</v>
      </c>
      <c r="C52" s="2"/>
      <c r="D52" s="2"/>
      <c r="E52" s="9">
        <f t="shared" si="1"/>
        <v>0</v>
      </c>
      <c r="F52" s="2"/>
      <c r="G52" s="2"/>
      <c r="H52" s="9">
        <f t="shared" si="2"/>
        <v>0</v>
      </c>
      <c r="I52" s="9">
        <f t="shared" si="3"/>
        <v>0</v>
      </c>
      <c r="J52" s="9">
        <v>276</v>
      </c>
      <c r="K52" s="9">
        <v>0</v>
      </c>
      <c r="L52" s="9">
        <f t="shared" si="4"/>
        <v>276</v>
      </c>
      <c r="M52" s="9">
        <v>134.4</v>
      </c>
      <c r="N52" s="9">
        <v>0</v>
      </c>
      <c r="O52" s="9">
        <f t="shared" si="5"/>
        <v>134.4</v>
      </c>
      <c r="P52" s="9">
        <f t="shared" si="6"/>
        <v>410.4</v>
      </c>
      <c r="Q52" s="9">
        <f t="shared" si="0"/>
        <v>410.4</v>
      </c>
    </row>
  </sheetData>
  <mergeCells count="10">
    <mergeCell ref="C1:I1"/>
    <mergeCell ref="J1:P1"/>
    <mergeCell ref="A3:B3"/>
    <mergeCell ref="Q1:Q3"/>
    <mergeCell ref="A2:B2"/>
    <mergeCell ref="C2:E2"/>
    <mergeCell ref="F2:H2"/>
    <mergeCell ref="J2:L2"/>
    <mergeCell ref="M2:O2"/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8"/>
  <sheetViews>
    <sheetView zoomScaleNormal="100" workbookViewId="0">
      <pane xSplit="2" ySplit="4" topLeftCell="C5" activePane="bottomRight" state="frozen"/>
      <selection activeCell="C2" sqref="C2:E2"/>
      <selection pane="topRight" activeCell="C2" sqref="C2:E2"/>
      <selection pane="bottomLeft" activeCell="C2" sqref="C2:E2"/>
      <selection pane="bottomRight" activeCell="B5" sqref="B5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8.140625" customWidth="1" collapsed="1"/>
    <col min="12" max="12" width="7.7109375" hidden="1" customWidth="1" outlineLevel="1"/>
    <col min="13" max="13" width="9.140625" hidden="1" customWidth="1" outlineLevel="1"/>
    <col min="14" max="14" width="9.140625" collapsed="1"/>
    <col min="15" max="16" width="9.140625" hidden="1" customWidth="1" outlineLevel="1"/>
    <col min="17" max="17" width="8.85546875" customWidth="1" collapsed="1"/>
    <col min="18" max="19" width="9.140625" hidden="1" customWidth="1" outlineLevel="1"/>
    <col min="20" max="20" width="9.140625" collapsed="1"/>
    <col min="21" max="22" width="9.140625" hidden="1" customWidth="1" outlineLevel="1"/>
    <col min="23" max="23" width="7.85546875" bestFit="1" customWidth="1" collapsed="1"/>
    <col min="24" max="25" width="9.140625" hidden="1" customWidth="1" outlineLevel="1"/>
    <col min="26" max="26" width="9.140625" collapsed="1"/>
    <col min="27" max="28" width="9.140625" hidden="1" customWidth="1" outlineLevel="1"/>
    <col min="29" max="29" width="7.85546875" bestFit="1" customWidth="1" collapsed="1"/>
    <col min="30" max="31" width="9.140625" hidden="1" customWidth="1" outlineLevel="1"/>
    <col min="32" max="32" width="9.140625" collapsed="1"/>
    <col min="33" max="34" width="9.140625" hidden="1" customWidth="1" outlineLevel="1"/>
    <col min="35" max="35" width="7.85546875" bestFit="1" customWidth="1" collapsed="1"/>
    <col min="36" max="37" width="9.140625" hidden="1" customWidth="1" outlineLevel="1"/>
    <col min="38" max="38" width="9.140625" collapsed="1"/>
    <col min="39" max="40" width="9.140625" hidden="1" customWidth="1" outlineLevel="1"/>
    <col min="41" max="41" width="7.85546875" bestFit="1" customWidth="1" collapsed="1"/>
    <col min="42" max="43" width="9.140625" hidden="1" customWidth="1" outlineLevel="1"/>
    <col min="44" max="44" width="9.140625" collapsed="1"/>
    <col min="45" max="46" width="9.140625" hidden="1" customWidth="1" outlineLevel="1"/>
    <col min="47" max="47" width="7.85546875" bestFit="1" customWidth="1" collapsed="1"/>
    <col min="48" max="49" width="9.140625" hidden="1" customWidth="1" outlineLevel="1"/>
    <col min="50" max="50" width="9.140625" collapsed="1"/>
    <col min="51" max="52" width="9.140625" hidden="1" customWidth="1" outlineLevel="1"/>
    <col min="53" max="53" width="7.85546875" bestFit="1" customWidth="1" collapsed="1"/>
    <col min="54" max="55" width="9.140625" hidden="1" customWidth="1" outlineLevel="1"/>
    <col min="56" max="56" width="9.140625" collapsed="1"/>
    <col min="57" max="58" width="9.140625" hidden="1" customWidth="1" outlineLevel="1"/>
    <col min="59" max="59" width="7.85546875" bestFit="1" customWidth="1" collapsed="1"/>
    <col min="60" max="61" width="9.140625" hidden="1" customWidth="1" outlineLevel="1"/>
    <col min="62" max="62" width="9.140625" collapsed="1"/>
    <col min="63" max="64" width="9.140625" hidden="1" customWidth="1" outlineLevel="1"/>
    <col min="65" max="65" width="7.85546875" bestFit="1" customWidth="1" collapsed="1"/>
    <col min="66" max="67" width="9.140625" hidden="1" customWidth="1" outlineLevel="1"/>
    <col min="68" max="68" width="9.140625" collapsed="1"/>
  </cols>
  <sheetData>
    <row r="1" spans="1:72" x14ac:dyDescent="0.25">
      <c r="A1" s="34" t="s">
        <v>5</v>
      </c>
      <c r="B1" s="34"/>
      <c r="C1" s="34" t="s">
        <v>11</v>
      </c>
      <c r="D1" s="34"/>
      <c r="E1" s="34"/>
      <c r="F1" s="34"/>
      <c r="G1" s="34"/>
      <c r="H1" s="34"/>
      <c r="I1" s="34" t="s">
        <v>12</v>
      </c>
      <c r="J1" s="34"/>
      <c r="K1" s="34"/>
      <c r="L1" s="34"/>
      <c r="M1" s="34"/>
      <c r="N1" s="34"/>
      <c r="O1" s="34" t="s">
        <v>4</v>
      </c>
      <c r="P1" s="34"/>
      <c r="Q1" s="34"/>
      <c r="R1" s="34"/>
      <c r="S1" s="34"/>
      <c r="T1" s="34"/>
      <c r="U1" s="34" t="s">
        <v>17</v>
      </c>
      <c r="V1" s="34"/>
      <c r="W1" s="34"/>
      <c r="X1" s="34"/>
      <c r="Y1" s="34"/>
      <c r="Z1" s="34"/>
      <c r="AA1" s="34" t="s">
        <v>18</v>
      </c>
      <c r="AB1" s="34"/>
      <c r="AC1" s="34"/>
      <c r="AD1" s="34"/>
      <c r="AE1" s="34"/>
      <c r="AF1" s="34"/>
      <c r="AG1" s="34" t="s">
        <v>19</v>
      </c>
      <c r="AH1" s="34"/>
      <c r="AI1" s="34"/>
      <c r="AJ1" s="34"/>
      <c r="AK1" s="34"/>
      <c r="AL1" s="34"/>
      <c r="AM1" s="34" t="s">
        <v>147</v>
      </c>
      <c r="AN1" s="34"/>
      <c r="AO1" s="34"/>
      <c r="AP1" s="34"/>
      <c r="AQ1" s="34"/>
      <c r="AR1" s="34"/>
      <c r="AS1" s="34" t="s">
        <v>167</v>
      </c>
      <c r="AT1" s="34"/>
      <c r="AU1" s="34"/>
      <c r="AV1" s="34"/>
      <c r="AW1" s="34"/>
      <c r="AX1" s="34"/>
      <c r="AY1" s="34" t="s">
        <v>150</v>
      </c>
      <c r="AZ1" s="34"/>
      <c r="BA1" s="34"/>
      <c r="BB1" s="34"/>
      <c r="BC1" s="34"/>
      <c r="BD1" s="34"/>
      <c r="BE1" s="34" t="s">
        <v>205</v>
      </c>
      <c r="BF1" s="34"/>
      <c r="BG1" s="34"/>
      <c r="BH1" s="34"/>
      <c r="BI1" s="34"/>
      <c r="BJ1" s="34"/>
      <c r="BK1" s="34" t="s">
        <v>208</v>
      </c>
      <c r="BL1" s="34"/>
      <c r="BM1" s="34"/>
      <c r="BN1" s="34"/>
      <c r="BO1" s="34"/>
      <c r="BP1" s="34"/>
      <c r="BQ1" s="35" t="s">
        <v>26</v>
      </c>
    </row>
    <row r="2" spans="1:72" x14ac:dyDescent="0.25">
      <c r="A2" s="34" t="s">
        <v>6</v>
      </c>
      <c r="B2" s="34"/>
      <c r="C2" s="41" t="s">
        <v>13</v>
      </c>
      <c r="D2" s="39"/>
      <c r="E2" s="40"/>
      <c r="F2" s="41" t="s">
        <v>14</v>
      </c>
      <c r="G2" s="39"/>
      <c r="H2" s="40"/>
      <c r="I2" s="41" t="s">
        <v>15</v>
      </c>
      <c r="J2" s="39"/>
      <c r="K2" s="40"/>
      <c r="L2" s="41" t="s">
        <v>16</v>
      </c>
      <c r="M2" s="39"/>
      <c r="N2" s="40"/>
      <c r="O2" s="41" t="s">
        <v>9</v>
      </c>
      <c r="P2" s="39"/>
      <c r="Q2" s="40"/>
      <c r="R2" s="41" t="s">
        <v>10</v>
      </c>
      <c r="S2" s="39"/>
      <c r="T2" s="40"/>
      <c r="U2" s="41" t="s">
        <v>20</v>
      </c>
      <c r="V2" s="39"/>
      <c r="W2" s="40"/>
      <c r="X2" s="41" t="s">
        <v>21</v>
      </c>
      <c r="Y2" s="39"/>
      <c r="Z2" s="40"/>
      <c r="AA2" s="41" t="s">
        <v>22</v>
      </c>
      <c r="AB2" s="39"/>
      <c r="AC2" s="40"/>
      <c r="AD2" s="41" t="s">
        <v>23</v>
      </c>
      <c r="AE2" s="39"/>
      <c r="AF2" s="40"/>
      <c r="AG2" s="41" t="s">
        <v>24</v>
      </c>
      <c r="AH2" s="39"/>
      <c r="AI2" s="40"/>
      <c r="AJ2" s="41" t="s">
        <v>25</v>
      </c>
      <c r="AK2" s="39"/>
      <c r="AL2" s="40"/>
      <c r="AM2" s="41" t="s">
        <v>148</v>
      </c>
      <c r="AN2" s="39"/>
      <c r="AO2" s="40"/>
      <c r="AP2" s="41" t="s">
        <v>149</v>
      </c>
      <c r="AQ2" s="39"/>
      <c r="AR2" s="40"/>
      <c r="AS2" s="41" t="s">
        <v>165</v>
      </c>
      <c r="AT2" s="39"/>
      <c r="AU2" s="40"/>
      <c r="AV2" s="41" t="s">
        <v>166</v>
      </c>
      <c r="AW2" s="39"/>
      <c r="AX2" s="40"/>
      <c r="AY2" s="41" t="s">
        <v>151</v>
      </c>
      <c r="AZ2" s="39"/>
      <c r="BA2" s="40"/>
      <c r="BB2" s="41" t="s">
        <v>152</v>
      </c>
      <c r="BC2" s="39"/>
      <c r="BD2" s="40"/>
      <c r="BE2" s="41" t="s">
        <v>206</v>
      </c>
      <c r="BF2" s="39"/>
      <c r="BG2" s="40"/>
      <c r="BH2" s="41" t="s">
        <v>207</v>
      </c>
      <c r="BI2" s="39"/>
      <c r="BJ2" s="40"/>
      <c r="BK2" s="41" t="s">
        <v>209</v>
      </c>
      <c r="BL2" s="39"/>
      <c r="BM2" s="40"/>
      <c r="BN2" s="41" t="s">
        <v>210</v>
      </c>
      <c r="BO2" s="39"/>
      <c r="BP2" s="40"/>
      <c r="BQ2" s="36"/>
    </row>
    <row r="3" spans="1:72" ht="15.75" thickBot="1" x14ac:dyDescent="0.3">
      <c r="A3" s="34" t="s">
        <v>7</v>
      </c>
      <c r="B3" s="34"/>
      <c r="C3" s="8"/>
      <c r="D3" s="8"/>
      <c r="E3" s="7">
        <v>300</v>
      </c>
      <c r="F3" s="8"/>
      <c r="G3" s="8"/>
      <c r="H3" s="7">
        <v>300</v>
      </c>
      <c r="I3" s="8"/>
      <c r="J3" s="8"/>
      <c r="K3" s="7">
        <v>300</v>
      </c>
      <c r="L3" s="8"/>
      <c r="M3" s="8"/>
      <c r="N3" s="7">
        <v>300</v>
      </c>
      <c r="O3" s="8"/>
      <c r="P3" s="8"/>
      <c r="Q3" s="7">
        <v>300</v>
      </c>
      <c r="R3" s="8"/>
      <c r="S3" s="8"/>
      <c r="T3" s="7">
        <v>300</v>
      </c>
      <c r="U3" s="8"/>
      <c r="V3" s="8"/>
      <c r="W3" s="7">
        <v>500</v>
      </c>
      <c r="X3" s="8"/>
      <c r="Y3" s="8"/>
      <c r="Z3" s="7">
        <v>500</v>
      </c>
      <c r="AA3" s="8"/>
      <c r="AB3" s="8"/>
      <c r="AC3" s="7">
        <v>200</v>
      </c>
      <c r="AD3" s="8"/>
      <c r="AE3" s="8"/>
      <c r="AF3" s="7">
        <v>200</v>
      </c>
      <c r="AG3" s="8"/>
      <c r="AH3" s="8"/>
      <c r="AI3" s="7">
        <v>500</v>
      </c>
      <c r="AJ3" s="8"/>
      <c r="AK3" s="8"/>
      <c r="AL3" s="7">
        <v>500</v>
      </c>
      <c r="AM3" s="15"/>
      <c r="AN3" s="15"/>
      <c r="AO3" s="7">
        <v>120</v>
      </c>
      <c r="AP3" s="15"/>
      <c r="AQ3" s="15"/>
      <c r="AR3" s="7">
        <v>120</v>
      </c>
      <c r="AS3" s="20"/>
      <c r="AT3" s="20"/>
      <c r="AU3" s="7">
        <v>300</v>
      </c>
      <c r="AV3" s="20"/>
      <c r="AW3" s="20"/>
      <c r="AX3" s="7">
        <v>300</v>
      </c>
      <c r="AY3" s="15"/>
      <c r="AZ3" s="15"/>
      <c r="BA3" s="7">
        <v>300</v>
      </c>
      <c r="BB3" s="15"/>
      <c r="BC3" s="15"/>
      <c r="BD3" s="7">
        <v>300</v>
      </c>
      <c r="BE3" s="28"/>
      <c r="BF3" s="28"/>
      <c r="BG3" s="7">
        <v>400</v>
      </c>
      <c r="BH3" s="28"/>
      <c r="BI3" s="28"/>
      <c r="BJ3" s="7">
        <v>400</v>
      </c>
      <c r="BK3" s="28"/>
      <c r="BL3" s="28"/>
      <c r="BM3" s="7">
        <v>300</v>
      </c>
      <c r="BN3" s="28"/>
      <c r="BO3" s="28"/>
      <c r="BP3" s="7">
        <v>300</v>
      </c>
      <c r="BQ3" s="37"/>
    </row>
    <row r="4" spans="1:72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1" t="s">
        <v>0</v>
      </c>
      <c r="AW4" s="1" t="s">
        <v>1</v>
      </c>
      <c r="AX4" s="5" t="s">
        <v>8</v>
      </c>
      <c r="AY4" s="1" t="s">
        <v>0</v>
      </c>
      <c r="AZ4" s="1" t="s">
        <v>1</v>
      </c>
      <c r="BA4" s="5" t="s">
        <v>8</v>
      </c>
      <c r="BB4" s="1" t="s">
        <v>0</v>
      </c>
      <c r="BC4" s="1" t="s">
        <v>1</v>
      </c>
      <c r="BD4" s="5" t="s">
        <v>8</v>
      </c>
      <c r="BE4" s="1" t="s">
        <v>0</v>
      </c>
      <c r="BF4" s="1" t="s">
        <v>1</v>
      </c>
      <c r="BG4" s="5" t="s">
        <v>8</v>
      </c>
      <c r="BH4" s="1" t="s">
        <v>0</v>
      </c>
      <c r="BI4" s="1" t="s">
        <v>1</v>
      </c>
      <c r="BJ4" s="5" t="s">
        <v>8</v>
      </c>
      <c r="BK4" s="1" t="s">
        <v>0</v>
      </c>
      <c r="BL4" s="1" t="s">
        <v>1</v>
      </c>
      <c r="BM4" s="5" t="s">
        <v>8</v>
      </c>
      <c r="BN4" s="1" t="s">
        <v>0</v>
      </c>
      <c r="BO4" s="1" t="s">
        <v>1</v>
      </c>
      <c r="BP4" s="5" t="s">
        <v>8</v>
      </c>
      <c r="BQ4" s="5" t="s">
        <v>8</v>
      </c>
    </row>
    <row r="5" spans="1:72" ht="15.75" thickBot="1" x14ac:dyDescent="0.3">
      <c r="A5" s="3">
        <v>4.1666666666666664E-2</v>
      </c>
      <c r="B5" s="4">
        <v>43635</v>
      </c>
      <c r="C5" s="2">
        <v>3.5000000000000003E-2</v>
      </c>
      <c r="D5" s="2">
        <v>2.3E-2</v>
      </c>
      <c r="E5" s="9">
        <f>SQRT(C5*C5+D5*D5)*E$3</f>
        <v>12.564234954823156</v>
      </c>
      <c r="F5" s="2">
        <v>1.2999999999999999E-2</v>
      </c>
      <c r="G5" s="2">
        <v>0</v>
      </c>
      <c r="H5" s="9">
        <f>SQRT(F5*F5+G5*G5)*H$3</f>
        <v>3.9</v>
      </c>
      <c r="I5" s="2">
        <v>0</v>
      </c>
      <c r="J5" s="2">
        <v>0</v>
      </c>
      <c r="K5" s="9">
        <f>SQRT(I5*I5+J5*J5)*K$3</f>
        <v>0</v>
      </c>
      <c r="L5" s="2">
        <v>0.28249999999999997</v>
      </c>
      <c r="M5" s="2">
        <v>8.5000000000000006E-2</v>
      </c>
      <c r="N5" s="9">
        <f>SQRT(L5*L5+M5*M5)*N$3</f>
        <v>88.503177909044595</v>
      </c>
      <c r="O5" s="2">
        <v>0.16350000000000001</v>
      </c>
      <c r="P5" s="2">
        <v>3.95E-2</v>
      </c>
      <c r="Q5" s="9">
        <f>SQRT(O5*O5+P5*P5)*Q$3</f>
        <v>50.461123649795987</v>
      </c>
      <c r="R5" s="2">
        <v>0.1855</v>
      </c>
      <c r="S5" s="2">
        <v>6.9000000000000006E-2</v>
      </c>
      <c r="T5" s="9">
        <f>SQRT(R5*R5+S5*S5)*T$3</f>
        <v>59.375184210240562</v>
      </c>
      <c r="U5" s="2">
        <v>0.26300000000000001</v>
      </c>
      <c r="V5" s="2">
        <v>7.7499999999999999E-2</v>
      </c>
      <c r="W5" s="9">
        <f>SQRT(U5*U5+V5*V5)*W$3</f>
        <v>137.09052666030576</v>
      </c>
      <c r="X5" s="2">
        <v>9.5000000000000001E-2</v>
      </c>
      <c r="Y5" s="2">
        <v>2.35E-2</v>
      </c>
      <c r="Z5" s="9">
        <f>SQRT(X5*X5+Y5*Y5)*Z$3</f>
        <v>48.93171262075343</v>
      </c>
      <c r="AA5" s="2">
        <v>0.57650000000000001</v>
      </c>
      <c r="AB5" s="2">
        <v>0.32</v>
      </c>
      <c r="AC5" s="9">
        <f>SQRT(AA5*AA5+AB5*AB5)*AC$3</f>
        <v>131.87149047462836</v>
      </c>
      <c r="AD5" s="2">
        <v>0</v>
      </c>
      <c r="AE5" s="2">
        <v>0</v>
      </c>
      <c r="AF5" s="9">
        <f>SQRT(AD5*AD5+AE5*AE5)*AF$3</f>
        <v>0</v>
      </c>
      <c r="AG5" s="2">
        <v>0.1075</v>
      </c>
      <c r="AH5" s="2">
        <v>5.1499999999999997E-2</v>
      </c>
      <c r="AI5" s="9">
        <f>SQRT(AG5*AG5+AH5*AH5)*AI$3</f>
        <v>59.599706375115645</v>
      </c>
      <c r="AJ5" s="2">
        <v>5.3999999999999999E-2</v>
      </c>
      <c r="AK5" s="2">
        <v>2.9000000000000001E-2</v>
      </c>
      <c r="AL5" s="9">
        <f>SQRT(AJ5*AJ5+AK5*AK5)*AL$3</f>
        <v>30.647185841443907</v>
      </c>
      <c r="AM5" s="2">
        <v>0.107</v>
      </c>
      <c r="AN5" s="2">
        <v>9.2499999999999999E-2</v>
      </c>
      <c r="AO5" s="9">
        <f>SQRT(AM5*AM5+AN5*AN5)*AO$3</f>
        <v>16.972789988684831</v>
      </c>
      <c r="AP5" s="2">
        <v>0.13650000000000001</v>
      </c>
      <c r="AQ5" s="2">
        <v>3.95E-2</v>
      </c>
      <c r="AR5" s="9">
        <f>SQRT(AP5*AP5+AQ5*AQ5)*AR$3</f>
        <v>17.052038001365116</v>
      </c>
      <c r="AS5" s="2">
        <v>8.3000000000000004E-2</v>
      </c>
      <c r="AT5" s="2">
        <v>2.9499999999999998E-2</v>
      </c>
      <c r="AU5" s="9">
        <f>SQRT(AS5*AS5+AT5*AT5)*AU$3</f>
        <v>26.425981533331928</v>
      </c>
      <c r="AV5" s="2">
        <v>8.8499999999999995E-2</v>
      </c>
      <c r="AW5" s="2">
        <v>3.6999999999999998E-2</v>
      </c>
      <c r="AX5" s="9">
        <f>SQRT(AV5*AV5+AW5*AW5)*AX$3</f>
        <v>28.776943896112385</v>
      </c>
      <c r="AY5" s="2">
        <v>7.5999999999999998E-2</v>
      </c>
      <c r="AZ5" s="2">
        <v>3.7499999999999999E-2</v>
      </c>
      <c r="BA5" s="9">
        <f>SQRT(AY5*AY5+AZ5*AZ5)*BA$3</f>
        <v>25.424446896638674</v>
      </c>
      <c r="BB5" s="2">
        <v>1.0500000000000001E-2</v>
      </c>
      <c r="BC5" s="2">
        <v>1E-3</v>
      </c>
      <c r="BD5" s="9">
        <f>SQRT(BB5*BB5+BC5*BC5)*BD$3</f>
        <v>3.164253466459348</v>
      </c>
      <c r="BE5" s="2">
        <v>0</v>
      </c>
      <c r="BF5" s="2">
        <v>0</v>
      </c>
      <c r="BG5" s="9">
        <f>SQRT(BE5*BE5+BF5*BF5)*BG$3</f>
        <v>0</v>
      </c>
      <c r="BH5" s="2">
        <v>0</v>
      </c>
      <c r="BI5" s="2">
        <v>0</v>
      </c>
      <c r="BJ5" s="9">
        <f>SQRT(BH5*BH5+BI5*BI5)*BJ$3</f>
        <v>0</v>
      </c>
      <c r="BK5" s="2">
        <v>0</v>
      </c>
      <c r="BL5" s="2">
        <v>0</v>
      </c>
      <c r="BM5" s="9">
        <f>SQRT(BK5*BK5+BL5*BL5)*BM$3</f>
        <v>0</v>
      </c>
      <c r="BN5" s="2">
        <v>0.02</v>
      </c>
      <c r="BO5" s="2">
        <v>3.3500000000000002E-2</v>
      </c>
      <c r="BP5" s="9">
        <f>SQRT(BN5*BN5+BO5*BO5)*BP$3</f>
        <v>11.704806704939642</v>
      </c>
      <c r="BQ5" s="9">
        <f>SUMIF($E$3:$BP$3,"&gt;0",E5:BP5)</f>
        <v>752.46560318368324</v>
      </c>
      <c r="BS5" t="s">
        <v>145</v>
      </c>
      <c r="BT5" s="16">
        <f>MAX(BQ5:BQ28)</f>
        <v>964.78725416005182</v>
      </c>
    </row>
    <row r="6" spans="1:72" ht="15.75" thickBot="1" x14ac:dyDescent="0.3">
      <c r="A6" s="3">
        <v>8.3333333333333329E-2</v>
      </c>
      <c r="B6" s="4">
        <v>43635</v>
      </c>
      <c r="C6" s="2">
        <v>3.4500000000000003E-2</v>
      </c>
      <c r="D6" s="2">
        <v>2.4E-2</v>
      </c>
      <c r="E6" s="9">
        <f t="shared" ref="E6:E28" si="0">SQRT(C6*C6+D6*D6)*E$3</f>
        <v>12.608033153509709</v>
      </c>
      <c r="F6" s="2">
        <v>1.2500000000000001E-2</v>
      </c>
      <c r="G6" s="2">
        <v>0</v>
      </c>
      <c r="H6" s="9">
        <f t="shared" ref="H6:H28" si="1">SQRT(F6*F6+G6*G6)*H$3</f>
        <v>3.75</v>
      </c>
      <c r="I6" s="2">
        <v>0</v>
      </c>
      <c r="J6" s="2">
        <v>0</v>
      </c>
      <c r="K6" s="9">
        <f t="shared" ref="K6:K28" si="2">SQRT(I6*I6+J6*J6)*K$3</f>
        <v>0</v>
      </c>
      <c r="L6" s="2">
        <v>0.24149999999999999</v>
      </c>
      <c r="M6" s="2">
        <v>0.08</v>
      </c>
      <c r="N6" s="9">
        <f t="shared" ref="N6:N28" si="3">SQRT(L6*L6+M6*M6)*N$3</f>
        <v>76.321703990411521</v>
      </c>
      <c r="O6" s="2">
        <v>0.1305</v>
      </c>
      <c r="P6" s="2">
        <v>3.6499999999999998E-2</v>
      </c>
      <c r="Q6" s="9">
        <f t="shared" ref="Q6:Q28" si="4">SQRT(O6*O6+P6*P6)*Q$3</f>
        <v>40.652490698602961</v>
      </c>
      <c r="R6" s="2">
        <v>0.1615</v>
      </c>
      <c r="S6" s="2">
        <v>6.2E-2</v>
      </c>
      <c r="T6" s="9">
        <f t="shared" ref="T6:T28" si="5">SQRT(R6*R6+S6*S6)*T$3</f>
        <v>51.897615552161938</v>
      </c>
      <c r="U6" s="2">
        <v>0.22500000000000001</v>
      </c>
      <c r="V6" s="2">
        <v>6.8500000000000005E-2</v>
      </c>
      <c r="W6" s="9">
        <f t="shared" ref="W6:W28" si="6">SQRT(U6*U6+V6*V6)*W$3</f>
        <v>117.59809734855408</v>
      </c>
      <c r="X6" s="2">
        <v>7.6499999999999999E-2</v>
      </c>
      <c r="Y6" s="2">
        <v>1.9E-2</v>
      </c>
      <c r="Z6" s="9">
        <f t="shared" ref="Z6:Z28" si="7">SQRT(X6*X6+Y6*Y6)*Z$3</f>
        <v>39.412085709842863</v>
      </c>
      <c r="AA6" s="2">
        <v>0.42249999999999999</v>
      </c>
      <c r="AB6" s="2">
        <v>0.24349999999999999</v>
      </c>
      <c r="AC6" s="9">
        <f t="shared" ref="AC6:AC28" si="8">SQRT(AA6*AA6+AB6*AB6)*AC$3</f>
        <v>97.529175122114097</v>
      </c>
      <c r="AD6" s="2">
        <v>0</v>
      </c>
      <c r="AE6" s="2">
        <v>0</v>
      </c>
      <c r="AF6" s="9">
        <f t="shared" ref="AF6:AF28" si="9">SQRT(AD6*AD6+AE6*AE6)*AF$3</f>
        <v>0</v>
      </c>
      <c r="AG6" s="2">
        <v>0.10199999999999999</v>
      </c>
      <c r="AH6" s="2">
        <v>5.0999999999999997E-2</v>
      </c>
      <c r="AI6" s="9">
        <f t="shared" ref="AI6:AI28" si="10">SQRT(AG6*AG6+AH6*AH6)*AI$3</f>
        <v>57.019733426244635</v>
      </c>
      <c r="AJ6" s="2">
        <v>4.9500000000000002E-2</v>
      </c>
      <c r="AK6" s="2">
        <v>2.8000000000000001E-2</v>
      </c>
      <c r="AL6" s="9">
        <f t="shared" ref="AL6:AL28" si="11">SQRT(AJ6*AJ6+AK6*AK6)*AL$3</f>
        <v>28.435233426156362</v>
      </c>
      <c r="AM6" s="2">
        <v>9.4500000000000001E-2</v>
      </c>
      <c r="AN6" s="2">
        <v>8.5000000000000006E-2</v>
      </c>
      <c r="AO6" s="9">
        <f t="shared" ref="AO6:AO28" si="12">SQRT(AM6*AM6+AN6*AN6)*AO$3</f>
        <v>15.252396533004248</v>
      </c>
      <c r="AP6" s="2">
        <v>0.17849999999999999</v>
      </c>
      <c r="AQ6" s="2">
        <v>4.2500000000000003E-2</v>
      </c>
      <c r="AR6" s="9">
        <f t="shared" ref="AR6:AR28" si="13">SQRT(AP6*AP6+AQ6*AQ6)*AR$3</f>
        <v>22.018773807821358</v>
      </c>
      <c r="AS6" s="2">
        <v>7.4999999999999997E-2</v>
      </c>
      <c r="AT6" s="2">
        <v>2.8000000000000001E-2</v>
      </c>
      <c r="AU6" s="9">
        <f t="shared" ref="AU6:AU28" si="14">SQRT(AS6*AS6+AT6*AT6)*AU$3</f>
        <v>24.01686907155052</v>
      </c>
      <c r="AV6" s="2">
        <v>7.4499999999999997E-2</v>
      </c>
      <c r="AW6" s="2">
        <v>3.6999999999999998E-2</v>
      </c>
      <c r="AX6" s="9">
        <f t="shared" ref="AX6:AX28" si="15">SQRT(AV6*AV6+AW6*AW6)*AX$3</f>
        <v>24.954608792766116</v>
      </c>
      <c r="AY6" s="2">
        <v>7.0499999999999993E-2</v>
      </c>
      <c r="AZ6" s="2">
        <v>3.5999999999999997E-2</v>
      </c>
      <c r="BA6" s="9">
        <f t="shared" ref="BA6:BA28" si="16">SQRT(AY6*AY6+AZ6*AZ6)*BA$3</f>
        <v>23.747894643525772</v>
      </c>
      <c r="BB6" s="2">
        <v>8.9999999999999993E-3</v>
      </c>
      <c r="BC6" s="2">
        <v>5.0000000000000001E-4</v>
      </c>
      <c r="BD6" s="9">
        <f t="shared" ref="BD6:BD28" si="17">SQRT(BB6*BB6+BC6*BC6)*BD$3</f>
        <v>2.7041634565979917</v>
      </c>
      <c r="BE6" s="2">
        <v>0</v>
      </c>
      <c r="BF6" s="2">
        <v>0</v>
      </c>
      <c r="BG6" s="9">
        <f t="shared" ref="BG6:BG28" si="18">SQRT(BE6*BE6+BF6*BF6)*BG$3</f>
        <v>0</v>
      </c>
      <c r="BH6" s="2">
        <v>0</v>
      </c>
      <c r="BI6" s="2">
        <v>0</v>
      </c>
      <c r="BJ6" s="9">
        <f t="shared" ref="BJ6:BJ28" si="19">SQRT(BH6*BH6+BI6*BI6)*BJ$3</f>
        <v>0</v>
      </c>
      <c r="BK6" s="2">
        <v>0</v>
      </c>
      <c r="BL6" s="2">
        <v>0</v>
      </c>
      <c r="BM6" s="9">
        <f t="shared" ref="BM6:BM28" si="20">SQRT(BK6*BK6+BL6*BL6)*BM$3</f>
        <v>0</v>
      </c>
      <c r="BN6" s="2">
        <v>0.02</v>
      </c>
      <c r="BO6" s="2">
        <v>3.3500000000000002E-2</v>
      </c>
      <c r="BP6" s="9">
        <f t="shared" ref="BP6:BP28" si="21">SQRT(BN6*BN6+BO6*BO6)*BP$3</f>
        <v>11.704806704939642</v>
      </c>
      <c r="BQ6" s="9">
        <f t="shared" ref="BQ6:BQ28" si="22">SUMIF($E$3:$BP$3,"&gt;0",E6:BP6)</f>
        <v>649.62368143780384</v>
      </c>
      <c r="BS6" t="s">
        <v>146</v>
      </c>
      <c r="BT6" s="16">
        <f>AVERAGE(BQ5:BQ28)</f>
        <v>718.63014222661229</v>
      </c>
    </row>
    <row r="7" spans="1:72" ht="15.75" thickBot="1" x14ac:dyDescent="0.3">
      <c r="A7" s="3">
        <v>0.125</v>
      </c>
      <c r="B7" s="4">
        <v>43635</v>
      </c>
      <c r="C7" s="2">
        <v>3.5000000000000003E-2</v>
      </c>
      <c r="D7" s="2">
        <v>2.4E-2</v>
      </c>
      <c r="E7" s="9">
        <f t="shared" si="0"/>
        <v>12.731457104353767</v>
      </c>
      <c r="F7" s="2">
        <v>1.2500000000000001E-2</v>
      </c>
      <c r="G7" s="2">
        <v>0</v>
      </c>
      <c r="H7" s="9">
        <f t="shared" si="1"/>
        <v>3.75</v>
      </c>
      <c r="I7" s="2">
        <v>0</v>
      </c>
      <c r="J7" s="2">
        <v>0</v>
      </c>
      <c r="K7" s="9">
        <f t="shared" si="2"/>
        <v>0</v>
      </c>
      <c r="L7" s="2">
        <v>0.2155</v>
      </c>
      <c r="M7" s="2">
        <v>7.6999999999999999E-2</v>
      </c>
      <c r="N7" s="9">
        <f t="shared" si="3"/>
        <v>68.652986096745991</v>
      </c>
      <c r="O7" s="2">
        <v>0.1225</v>
      </c>
      <c r="P7" s="2">
        <v>3.6999999999999998E-2</v>
      </c>
      <c r="Q7" s="9">
        <f t="shared" si="4"/>
        <v>38.389744724340119</v>
      </c>
      <c r="R7" s="2">
        <v>0.1515</v>
      </c>
      <c r="S7" s="2">
        <v>6.6500000000000004E-2</v>
      </c>
      <c r="T7" s="9">
        <f t="shared" si="5"/>
        <v>49.635723022839102</v>
      </c>
      <c r="U7" s="2">
        <v>0.20749999999999999</v>
      </c>
      <c r="V7" s="2">
        <v>6.9000000000000006E-2</v>
      </c>
      <c r="W7" s="9">
        <f t="shared" si="6"/>
        <v>109.33577868200327</v>
      </c>
      <c r="X7" s="2">
        <v>6.7500000000000004E-2</v>
      </c>
      <c r="Y7" s="2">
        <v>1.95E-2</v>
      </c>
      <c r="Z7" s="9">
        <f t="shared" si="7"/>
        <v>35.130115285891115</v>
      </c>
      <c r="AA7" s="2">
        <v>0.11749999999999999</v>
      </c>
      <c r="AB7" s="2">
        <v>6.7500000000000004E-2</v>
      </c>
      <c r="AC7" s="9">
        <f t="shared" si="8"/>
        <v>27.101660465735307</v>
      </c>
      <c r="AD7" s="2">
        <v>0</v>
      </c>
      <c r="AE7" s="2">
        <v>0</v>
      </c>
      <c r="AF7" s="9">
        <f t="shared" si="9"/>
        <v>0</v>
      </c>
      <c r="AG7" s="2">
        <v>9.7000000000000003E-2</v>
      </c>
      <c r="AH7" s="2">
        <v>5.0999999999999997E-2</v>
      </c>
      <c r="AI7" s="9">
        <f t="shared" si="10"/>
        <v>54.795072771189929</v>
      </c>
      <c r="AJ7" s="2">
        <v>4.7500000000000001E-2</v>
      </c>
      <c r="AK7" s="2">
        <v>2.7E-2</v>
      </c>
      <c r="AL7" s="9">
        <f t="shared" si="11"/>
        <v>27.318720687469973</v>
      </c>
      <c r="AM7" s="2">
        <v>6.9000000000000006E-2</v>
      </c>
      <c r="AN7" s="2">
        <v>6.5000000000000002E-2</v>
      </c>
      <c r="AO7" s="9">
        <f t="shared" si="12"/>
        <v>11.375341753107904</v>
      </c>
      <c r="AP7" s="2">
        <v>0.151</v>
      </c>
      <c r="AQ7" s="2">
        <v>4.1500000000000002E-2</v>
      </c>
      <c r="AR7" s="9">
        <f t="shared" si="13"/>
        <v>18.791881225678285</v>
      </c>
      <c r="AS7" s="2">
        <v>7.2499999999999995E-2</v>
      </c>
      <c r="AT7" s="2">
        <v>2.8500000000000001E-2</v>
      </c>
      <c r="AU7" s="9">
        <f t="shared" si="14"/>
        <v>23.370173298458869</v>
      </c>
      <c r="AV7" s="2">
        <v>6.5000000000000002E-2</v>
      </c>
      <c r="AW7" s="2">
        <v>3.7999999999999999E-2</v>
      </c>
      <c r="AX7" s="9">
        <f t="shared" si="15"/>
        <v>22.587828580897281</v>
      </c>
      <c r="AY7" s="2">
        <v>6.4000000000000001E-2</v>
      </c>
      <c r="AZ7" s="2">
        <v>3.7499999999999999E-2</v>
      </c>
      <c r="BA7" s="9">
        <f t="shared" si="16"/>
        <v>22.253145845026047</v>
      </c>
      <c r="BB7" s="2">
        <v>1.0500000000000001E-2</v>
      </c>
      <c r="BC7" s="2">
        <v>1E-3</v>
      </c>
      <c r="BD7" s="9">
        <f t="shared" si="17"/>
        <v>3.164253466459348</v>
      </c>
      <c r="BE7" s="2">
        <v>0</v>
      </c>
      <c r="BF7" s="2">
        <v>0</v>
      </c>
      <c r="BG7" s="9">
        <f t="shared" si="18"/>
        <v>0</v>
      </c>
      <c r="BH7" s="2">
        <v>0</v>
      </c>
      <c r="BI7" s="2">
        <v>0</v>
      </c>
      <c r="BJ7" s="9">
        <f t="shared" si="19"/>
        <v>0</v>
      </c>
      <c r="BK7" s="2">
        <v>0</v>
      </c>
      <c r="BL7" s="2">
        <v>0</v>
      </c>
      <c r="BM7" s="9">
        <f t="shared" si="20"/>
        <v>0</v>
      </c>
      <c r="BN7" s="2">
        <v>0.02</v>
      </c>
      <c r="BO7" s="2">
        <v>3.4000000000000002E-2</v>
      </c>
      <c r="BP7" s="9">
        <f t="shared" si="21"/>
        <v>11.833849753989613</v>
      </c>
      <c r="BQ7" s="9">
        <f t="shared" si="22"/>
        <v>540.21773276418605</v>
      </c>
    </row>
    <row r="8" spans="1:72" ht="15.75" thickBot="1" x14ac:dyDescent="0.3">
      <c r="A8" s="3">
        <v>0.16666666666666666</v>
      </c>
      <c r="B8" s="4">
        <v>43635</v>
      </c>
      <c r="C8" s="2">
        <v>3.15E-2</v>
      </c>
      <c r="D8" s="2">
        <v>2.1000000000000001E-2</v>
      </c>
      <c r="E8" s="9">
        <f t="shared" si="0"/>
        <v>11.357486517711566</v>
      </c>
      <c r="F8" s="2">
        <v>7.4999999999999997E-3</v>
      </c>
      <c r="G8" s="2">
        <v>0</v>
      </c>
      <c r="H8" s="9">
        <f t="shared" si="1"/>
        <v>2.25</v>
      </c>
      <c r="I8" s="2">
        <v>0</v>
      </c>
      <c r="J8" s="2">
        <v>0</v>
      </c>
      <c r="K8" s="9">
        <f t="shared" si="2"/>
        <v>0</v>
      </c>
      <c r="L8" s="2">
        <v>0.19700000000000001</v>
      </c>
      <c r="M8" s="2">
        <v>7.1499999999999994E-2</v>
      </c>
      <c r="N8" s="9">
        <f t="shared" si="3"/>
        <v>62.872191786194314</v>
      </c>
      <c r="O8" s="2">
        <v>0.1095</v>
      </c>
      <c r="P8" s="2">
        <v>3.2500000000000001E-2</v>
      </c>
      <c r="Q8" s="9">
        <f t="shared" si="4"/>
        <v>34.266382943053678</v>
      </c>
      <c r="R8" s="2">
        <v>0.14149999999999999</v>
      </c>
      <c r="S8" s="2">
        <v>6.3E-2</v>
      </c>
      <c r="T8" s="9">
        <f t="shared" si="5"/>
        <v>46.4673272310771</v>
      </c>
      <c r="U8" s="2">
        <v>0.193</v>
      </c>
      <c r="V8" s="2">
        <v>6.4000000000000001E-2</v>
      </c>
      <c r="W8" s="9">
        <f t="shared" si="6"/>
        <v>101.66734972448137</v>
      </c>
      <c r="X8" s="2">
        <v>5.8999999999999997E-2</v>
      </c>
      <c r="Y8" s="2">
        <v>1.0500000000000001E-2</v>
      </c>
      <c r="Z8" s="9">
        <f t="shared" si="7"/>
        <v>29.963519486201882</v>
      </c>
      <c r="AA8" s="2">
        <v>0.09</v>
      </c>
      <c r="AB8" s="2">
        <v>3.85E-2</v>
      </c>
      <c r="AC8" s="9">
        <f t="shared" si="8"/>
        <v>19.57779354268504</v>
      </c>
      <c r="AD8" s="2">
        <v>0</v>
      </c>
      <c r="AE8" s="2">
        <v>0</v>
      </c>
      <c r="AF8" s="9">
        <f t="shared" si="9"/>
        <v>0</v>
      </c>
      <c r="AG8" s="2">
        <v>9.4500000000000001E-2</v>
      </c>
      <c r="AH8" s="2">
        <v>5.0500000000000003E-2</v>
      </c>
      <c r="AI8" s="9">
        <f t="shared" si="10"/>
        <v>53.573547577139223</v>
      </c>
      <c r="AJ8" s="2">
        <v>4.8500000000000001E-2</v>
      </c>
      <c r="AK8" s="2">
        <v>2.6499999999999999E-2</v>
      </c>
      <c r="AL8" s="9">
        <f t="shared" si="11"/>
        <v>27.633765577640702</v>
      </c>
      <c r="AM8" s="2">
        <v>5.8500000000000003E-2</v>
      </c>
      <c r="AN8" s="2">
        <v>0.05</v>
      </c>
      <c r="AO8" s="9">
        <f t="shared" si="12"/>
        <v>9.2347387618708527</v>
      </c>
      <c r="AP8" s="2">
        <v>0.13750000000000001</v>
      </c>
      <c r="AQ8" s="2">
        <v>3.5499999999999997E-2</v>
      </c>
      <c r="AR8" s="9">
        <f t="shared" si="13"/>
        <v>17.041056305288119</v>
      </c>
      <c r="AS8" s="2">
        <v>5.9499999999999997E-2</v>
      </c>
      <c r="AT8" s="2">
        <v>2.75E-2</v>
      </c>
      <c r="AU8" s="9">
        <f t="shared" si="14"/>
        <v>19.664307768136663</v>
      </c>
      <c r="AV8" s="2">
        <v>6.4500000000000002E-2</v>
      </c>
      <c r="AW8" s="2">
        <v>3.85E-2</v>
      </c>
      <c r="AX8" s="9">
        <f t="shared" si="15"/>
        <v>22.534972820041293</v>
      </c>
      <c r="AY8" s="2">
        <v>6.2E-2</v>
      </c>
      <c r="AZ8" s="2">
        <v>3.7999999999999999E-2</v>
      </c>
      <c r="BA8" s="9">
        <f t="shared" si="16"/>
        <v>21.815590755237412</v>
      </c>
      <c r="BB8" s="2">
        <v>9.4999999999999998E-3</v>
      </c>
      <c r="BC8" s="2">
        <v>5.0000000000000001E-4</v>
      </c>
      <c r="BD8" s="9">
        <f t="shared" si="17"/>
        <v>2.8539446385660669</v>
      </c>
      <c r="BE8" s="2">
        <v>0</v>
      </c>
      <c r="BF8" s="2">
        <v>0</v>
      </c>
      <c r="BG8" s="9">
        <f t="shared" si="18"/>
        <v>0</v>
      </c>
      <c r="BH8" s="2">
        <v>0</v>
      </c>
      <c r="BI8" s="2">
        <v>0</v>
      </c>
      <c r="BJ8" s="9">
        <f t="shared" si="19"/>
        <v>0</v>
      </c>
      <c r="BK8" s="2">
        <v>0</v>
      </c>
      <c r="BL8" s="2">
        <v>0</v>
      </c>
      <c r="BM8" s="9">
        <f t="shared" si="20"/>
        <v>0</v>
      </c>
      <c r="BN8" s="2">
        <v>2.0500000000000001E-2</v>
      </c>
      <c r="BO8" s="2">
        <v>3.4500000000000003E-2</v>
      </c>
      <c r="BP8" s="9">
        <f t="shared" si="21"/>
        <v>12.03931061149267</v>
      </c>
      <c r="BQ8" s="9">
        <f t="shared" si="22"/>
        <v>494.81328604681795</v>
      </c>
    </row>
    <row r="9" spans="1:72" ht="15.75" thickBot="1" x14ac:dyDescent="0.3">
      <c r="A9" s="3">
        <v>0.20833333333333334</v>
      </c>
      <c r="B9" s="4">
        <v>43635</v>
      </c>
      <c r="C9" s="2">
        <v>3.15E-2</v>
      </c>
      <c r="D9" s="2">
        <v>2.0500000000000001E-2</v>
      </c>
      <c r="E9" s="9">
        <f t="shared" si="0"/>
        <v>11.274972283779682</v>
      </c>
      <c r="F9" s="2">
        <v>5.0000000000000001E-3</v>
      </c>
      <c r="G9" s="2">
        <v>0</v>
      </c>
      <c r="H9" s="9">
        <f t="shared" si="1"/>
        <v>1.5</v>
      </c>
      <c r="I9" s="2">
        <v>0</v>
      </c>
      <c r="J9" s="2">
        <v>0</v>
      </c>
      <c r="K9" s="9">
        <f t="shared" si="2"/>
        <v>0</v>
      </c>
      <c r="L9" s="2">
        <v>0.18149999999999999</v>
      </c>
      <c r="M9" s="2">
        <v>6.0499999999999998E-2</v>
      </c>
      <c r="N9" s="9">
        <f t="shared" si="3"/>
        <v>57.395339532056077</v>
      </c>
      <c r="O9" s="2">
        <v>0.1065</v>
      </c>
      <c r="P9" s="2">
        <v>3.4000000000000002E-2</v>
      </c>
      <c r="Q9" s="9">
        <f t="shared" si="4"/>
        <v>33.538671708939219</v>
      </c>
      <c r="R9" s="2">
        <v>0.1095</v>
      </c>
      <c r="S9" s="2">
        <v>0.04</v>
      </c>
      <c r="T9" s="9">
        <f t="shared" si="5"/>
        <v>34.973168286559343</v>
      </c>
      <c r="U9" s="2">
        <v>0.1915</v>
      </c>
      <c r="V9" s="2">
        <v>6.1499999999999999E-2</v>
      </c>
      <c r="W9" s="9">
        <f t="shared" si="6"/>
        <v>100.56652027389633</v>
      </c>
      <c r="X9" s="2">
        <v>5.8500000000000003E-2</v>
      </c>
      <c r="Y9" s="2">
        <v>1.6E-2</v>
      </c>
      <c r="Z9" s="9">
        <f t="shared" si="7"/>
        <v>30.32428894467272</v>
      </c>
      <c r="AA9" s="2">
        <v>8.5000000000000006E-2</v>
      </c>
      <c r="AB9" s="2">
        <v>3.15E-2</v>
      </c>
      <c r="AC9" s="9">
        <f t="shared" si="8"/>
        <v>18.12980970666819</v>
      </c>
      <c r="AD9" s="2">
        <v>0</v>
      </c>
      <c r="AE9" s="2">
        <v>0</v>
      </c>
      <c r="AF9" s="9">
        <f t="shared" si="9"/>
        <v>0</v>
      </c>
      <c r="AG9" s="2">
        <v>9.4E-2</v>
      </c>
      <c r="AH9" s="2">
        <v>0.05</v>
      </c>
      <c r="AI9" s="9">
        <f t="shared" si="10"/>
        <v>53.235326616824658</v>
      </c>
      <c r="AJ9" s="2">
        <v>4.5999999999999999E-2</v>
      </c>
      <c r="AK9" s="2">
        <v>2.6499999999999999E-2</v>
      </c>
      <c r="AL9" s="9">
        <f t="shared" si="11"/>
        <v>26.543596214529785</v>
      </c>
      <c r="AM9" s="2">
        <v>5.7000000000000002E-2</v>
      </c>
      <c r="AN9" s="2">
        <v>4.7E-2</v>
      </c>
      <c r="AO9" s="9">
        <f t="shared" si="12"/>
        <v>8.8653933922866628</v>
      </c>
      <c r="AP9" s="2">
        <v>0.1895</v>
      </c>
      <c r="AQ9" s="2">
        <v>4.9000000000000002E-2</v>
      </c>
      <c r="AR9" s="9">
        <f t="shared" si="13"/>
        <v>23.487911784575488</v>
      </c>
      <c r="AS9" s="2">
        <v>5.1999999999999998E-2</v>
      </c>
      <c r="AT9" s="2">
        <v>2.9000000000000001E-2</v>
      </c>
      <c r="AU9" s="9">
        <f t="shared" si="14"/>
        <v>17.861970775925034</v>
      </c>
      <c r="AV9" s="2">
        <v>6.0499999999999998E-2</v>
      </c>
      <c r="AW9" s="2">
        <v>3.7999999999999999E-2</v>
      </c>
      <c r="AX9" s="9">
        <f t="shared" si="15"/>
        <v>21.433210212191732</v>
      </c>
      <c r="AY9" s="2">
        <v>5.9499999999999997E-2</v>
      </c>
      <c r="AZ9" s="2">
        <v>3.7999999999999999E-2</v>
      </c>
      <c r="BA9" s="9">
        <f t="shared" si="16"/>
        <v>21.179766287662382</v>
      </c>
      <c r="BB9" s="2">
        <v>8.9999999999999993E-3</v>
      </c>
      <c r="BC9" s="2">
        <v>5.0000000000000001E-4</v>
      </c>
      <c r="BD9" s="9">
        <f t="shared" si="17"/>
        <v>2.7041634565979917</v>
      </c>
      <c r="BE9" s="2">
        <v>0</v>
      </c>
      <c r="BF9" s="2">
        <v>0</v>
      </c>
      <c r="BG9" s="9">
        <f t="shared" si="18"/>
        <v>0</v>
      </c>
      <c r="BH9" s="2">
        <v>0</v>
      </c>
      <c r="BI9" s="2">
        <v>0</v>
      </c>
      <c r="BJ9" s="9">
        <f t="shared" si="19"/>
        <v>0</v>
      </c>
      <c r="BK9" s="2">
        <v>0</v>
      </c>
      <c r="BL9" s="2">
        <v>0</v>
      </c>
      <c r="BM9" s="9">
        <f t="shared" si="20"/>
        <v>0</v>
      </c>
      <c r="BN9" s="2">
        <v>2.0500000000000001E-2</v>
      </c>
      <c r="BO9" s="2">
        <v>3.5000000000000003E-2</v>
      </c>
      <c r="BP9" s="9">
        <f t="shared" si="21"/>
        <v>12.168504427414243</v>
      </c>
      <c r="BQ9" s="9">
        <f t="shared" si="22"/>
        <v>475.18261390457957</v>
      </c>
    </row>
    <row r="10" spans="1:72" ht="15.75" thickBot="1" x14ac:dyDescent="0.3">
      <c r="A10" s="3">
        <v>0.25</v>
      </c>
      <c r="B10" s="4">
        <v>43635</v>
      </c>
      <c r="C10" s="2">
        <v>3.2000000000000001E-2</v>
      </c>
      <c r="D10" s="2">
        <v>1.95E-2</v>
      </c>
      <c r="E10" s="9">
        <f t="shared" si="0"/>
        <v>11.241997153531038</v>
      </c>
      <c r="F10" s="2">
        <v>4.4999999999999997E-3</v>
      </c>
      <c r="G10" s="2">
        <v>0</v>
      </c>
      <c r="H10" s="9">
        <f t="shared" si="1"/>
        <v>1.3499999999999999</v>
      </c>
      <c r="I10" s="2">
        <v>0</v>
      </c>
      <c r="J10" s="2">
        <v>0</v>
      </c>
      <c r="K10" s="9">
        <f t="shared" si="2"/>
        <v>0</v>
      </c>
      <c r="L10" s="2">
        <v>0.19750000000000001</v>
      </c>
      <c r="M10" s="2">
        <v>5.7000000000000002E-2</v>
      </c>
      <c r="N10" s="9">
        <f t="shared" si="3"/>
        <v>61.668245475284927</v>
      </c>
      <c r="O10" s="2">
        <v>0.1285</v>
      </c>
      <c r="P10" s="2">
        <v>3.4000000000000002E-2</v>
      </c>
      <c r="Q10" s="9">
        <f t="shared" si="4"/>
        <v>39.876590877355603</v>
      </c>
      <c r="R10" s="2">
        <v>0.11600000000000001</v>
      </c>
      <c r="S10" s="2">
        <v>3.6499999999999998E-2</v>
      </c>
      <c r="T10" s="9">
        <f t="shared" si="5"/>
        <v>36.482084644384017</v>
      </c>
      <c r="U10" s="2">
        <v>0.20250000000000001</v>
      </c>
      <c r="V10" s="2">
        <v>5.8500000000000003E-2</v>
      </c>
      <c r="W10" s="9">
        <f t="shared" si="6"/>
        <v>105.39034585767334</v>
      </c>
      <c r="X10" s="2">
        <v>8.4500000000000006E-2</v>
      </c>
      <c r="Y10" s="2">
        <v>1.7000000000000001E-2</v>
      </c>
      <c r="Z10" s="9">
        <f t="shared" si="7"/>
        <v>43.096548585704639</v>
      </c>
      <c r="AA10" s="2">
        <v>8.4500000000000006E-2</v>
      </c>
      <c r="AB10" s="2">
        <v>1.2E-2</v>
      </c>
      <c r="AC10" s="9">
        <f t="shared" si="8"/>
        <v>17.069563556224864</v>
      </c>
      <c r="AD10" s="2">
        <v>0</v>
      </c>
      <c r="AE10" s="2">
        <v>0</v>
      </c>
      <c r="AF10" s="9">
        <f t="shared" si="9"/>
        <v>0</v>
      </c>
      <c r="AG10" s="2">
        <v>7.9000000000000001E-2</v>
      </c>
      <c r="AH10" s="2">
        <v>4.8500000000000001E-2</v>
      </c>
      <c r="AI10" s="9">
        <f t="shared" si="10"/>
        <v>46.349892125009312</v>
      </c>
      <c r="AJ10" s="2">
        <v>3.9E-2</v>
      </c>
      <c r="AK10" s="2">
        <v>2.5499999999999998E-2</v>
      </c>
      <c r="AL10" s="9">
        <f t="shared" si="11"/>
        <v>23.2983368505136</v>
      </c>
      <c r="AM10" s="2">
        <v>6.7500000000000004E-2</v>
      </c>
      <c r="AN10" s="2">
        <v>5.2499999999999998E-2</v>
      </c>
      <c r="AO10" s="9">
        <f t="shared" si="12"/>
        <v>10.26157882589224</v>
      </c>
      <c r="AP10" s="2">
        <v>0.13150000000000001</v>
      </c>
      <c r="AQ10" s="2">
        <v>4.2000000000000003E-2</v>
      </c>
      <c r="AR10" s="9">
        <f t="shared" si="13"/>
        <v>16.565325230734228</v>
      </c>
      <c r="AS10" s="2">
        <v>5.3499999999999999E-2</v>
      </c>
      <c r="AT10" s="2">
        <v>2.9000000000000001E-2</v>
      </c>
      <c r="AU10" s="9">
        <f t="shared" si="14"/>
        <v>18.256300282368276</v>
      </c>
      <c r="AV10" s="2">
        <v>5.5500000000000001E-2</v>
      </c>
      <c r="AW10" s="2">
        <v>3.1E-2</v>
      </c>
      <c r="AX10" s="9">
        <f t="shared" si="15"/>
        <v>19.071247992724544</v>
      </c>
      <c r="AY10" s="2">
        <v>6.7500000000000004E-2</v>
      </c>
      <c r="AZ10" s="2">
        <v>3.5000000000000003E-2</v>
      </c>
      <c r="BA10" s="9">
        <f t="shared" si="16"/>
        <v>22.810359488618325</v>
      </c>
      <c r="BB10" s="2">
        <v>2.35E-2</v>
      </c>
      <c r="BC10" s="2">
        <v>1E-3</v>
      </c>
      <c r="BD10" s="9">
        <f t="shared" si="17"/>
        <v>7.0563800918034456</v>
      </c>
      <c r="BE10" s="2">
        <v>0</v>
      </c>
      <c r="BF10" s="2">
        <v>0</v>
      </c>
      <c r="BG10" s="9">
        <f t="shared" si="18"/>
        <v>0</v>
      </c>
      <c r="BH10" s="2">
        <v>0</v>
      </c>
      <c r="BI10" s="2">
        <v>0</v>
      </c>
      <c r="BJ10" s="9">
        <f t="shared" si="19"/>
        <v>0</v>
      </c>
      <c r="BK10" s="2">
        <v>0</v>
      </c>
      <c r="BL10" s="2">
        <v>0</v>
      </c>
      <c r="BM10" s="9">
        <f t="shared" si="20"/>
        <v>0</v>
      </c>
      <c r="BN10" s="2">
        <v>2.0500000000000001E-2</v>
      </c>
      <c r="BO10" s="2">
        <v>3.5000000000000003E-2</v>
      </c>
      <c r="BP10" s="9">
        <f t="shared" si="21"/>
        <v>12.168504427414243</v>
      </c>
      <c r="BQ10" s="9">
        <f t="shared" si="22"/>
        <v>492.01330146523651</v>
      </c>
    </row>
    <row r="11" spans="1:72" ht="15.75" thickBot="1" x14ac:dyDescent="0.3">
      <c r="A11" s="3">
        <v>0.29166666666666669</v>
      </c>
      <c r="B11" s="4">
        <v>43635</v>
      </c>
      <c r="C11" s="2">
        <v>3.5000000000000003E-2</v>
      </c>
      <c r="D11" s="2">
        <v>0.02</v>
      </c>
      <c r="E11" s="9">
        <f t="shared" si="0"/>
        <v>12.093386622447825</v>
      </c>
      <c r="F11" s="2">
        <v>6.0000000000000001E-3</v>
      </c>
      <c r="G11" s="2">
        <v>0</v>
      </c>
      <c r="H11" s="9">
        <f t="shared" si="1"/>
        <v>1.8</v>
      </c>
      <c r="I11" s="2">
        <v>0</v>
      </c>
      <c r="J11" s="2">
        <v>0</v>
      </c>
      <c r="K11" s="9">
        <f t="shared" si="2"/>
        <v>0</v>
      </c>
      <c r="L11" s="2">
        <v>0.24299999999999999</v>
      </c>
      <c r="M11" s="2">
        <v>5.8999999999999997E-2</v>
      </c>
      <c r="N11" s="9">
        <f t="shared" si="3"/>
        <v>75.017997840518248</v>
      </c>
      <c r="O11" s="2">
        <v>0.14649999999999999</v>
      </c>
      <c r="P11" s="2">
        <v>3.5000000000000003E-2</v>
      </c>
      <c r="Q11" s="9">
        <f t="shared" si="4"/>
        <v>45.186862028691479</v>
      </c>
      <c r="R11" s="2">
        <v>0.13400000000000001</v>
      </c>
      <c r="S11" s="2">
        <v>4.1000000000000002E-2</v>
      </c>
      <c r="T11" s="9">
        <f t="shared" si="5"/>
        <v>42.039624165779607</v>
      </c>
      <c r="U11" s="2">
        <v>0.245</v>
      </c>
      <c r="V11" s="2">
        <v>6.7500000000000004E-2</v>
      </c>
      <c r="W11" s="9">
        <f t="shared" si="6"/>
        <v>127.06420621087591</v>
      </c>
      <c r="X11" s="2">
        <v>9.8000000000000004E-2</v>
      </c>
      <c r="Y11" s="2">
        <v>1.4999999999999999E-2</v>
      </c>
      <c r="Z11" s="9">
        <f t="shared" si="7"/>
        <v>49.570656642816424</v>
      </c>
      <c r="AA11" s="2">
        <v>0.1045</v>
      </c>
      <c r="AB11" s="2">
        <v>1.55E-2</v>
      </c>
      <c r="AC11" s="9">
        <f t="shared" si="8"/>
        <v>21.128653530218148</v>
      </c>
      <c r="AD11" s="2">
        <v>0</v>
      </c>
      <c r="AE11" s="2">
        <v>0</v>
      </c>
      <c r="AF11" s="9">
        <f t="shared" si="9"/>
        <v>0</v>
      </c>
      <c r="AG11" s="2">
        <v>8.5000000000000006E-2</v>
      </c>
      <c r="AH11" s="2">
        <v>0.05</v>
      </c>
      <c r="AI11" s="9">
        <f t="shared" si="10"/>
        <v>49.307707308290055</v>
      </c>
      <c r="AJ11" s="2">
        <v>4.2999999999999997E-2</v>
      </c>
      <c r="AK11" s="2">
        <v>2.6499999999999999E-2</v>
      </c>
      <c r="AL11" s="9">
        <f t="shared" si="11"/>
        <v>25.254950009849555</v>
      </c>
      <c r="AM11" s="2">
        <v>7.2499999999999995E-2</v>
      </c>
      <c r="AN11" s="2">
        <v>5.5E-2</v>
      </c>
      <c r="AO11" s="9">
        <f t="shared" si="12"/>
        <v>10.920164833920778</v>
      </c>
      <c r="AP11" s="2">
        <v>0.1135</v>
      </c>
      <c r="AQ11" s="2">
        <v>3.1E-2</v>
      </c>
      <c r="AR11" s="9">
        <f t="shared" si="13"/>
        <v>14.118880975488107</v>
      </c>
      <c r="AS11" s="2">
        <v>6.2E-2</v>
      </c>
      <c r="AT11" s="2">
        <v>0.03</v>
      </c>
      <c r="AU11" s="9">
        <f t="shared" si="14"/>
        <v>20.663010429267075</v>
      </c>
      <c r="AV11" s="2">
        <v>6.3E-2</v>
      </c>
      <c r="AW11" s="2">
        <v>0.03</v>
      </c>
      <c r="AX11" s="9">
        <f t="shared" si="15"/>
        <v>20.933466029303414</v>
      </c>
      <c r="AY11" s="2">
        <v>7.5999999999999998E-2</v>
      </c>
      <c r="AZ11" s="2">
        <v>3.4000000000000002E-2</v>
      </c>
      <c r="BA11" s="9">
        <f t="shared" si="16"/>
        <v>24.977589955798379</v>
      </c>
      <c r="BB11" s="2">
        <v>1.0500000000000001E-2</v>
      </c>
      <c r="BC11" s="2">
        <v>5.0000000000000001E-4</v>
      </c>
      <c r="BD11" s="9">
        <f t="shared" si="17"/>
        <v>3.153569406244296</v>
      </c>
      <c r="BE11" s="2">
        <v>0</v>
      </c>
      <c r="BF11" s="2">
        <v>0</v>
      </c>
      <c r="BG11" s="9">
        <f t="shared" si="18"/>
        <v>0</v>
      </c>
      <c r="BH11" s="2">
        <v>0</v>
      </c>
      <c r="BI11" s="2">
        <v>0</v>
      </c>
      <c r="BJ11" s="9">
        <f t="shared" si="19"/>
        <v>0</v>
      </c>
      <c r="BK11" s="2">
        <v>0</v>
      </c>
      <c r="BL11" s="2">
        <v>0</v>
      </c>
      <c r="BM11" s="9">
        <f t="shared" si="20"/>
        <v>0</v>
      </c>
      <c r="BN11" s="2">
        <v>2.0500000000000001E-2</v>
      </c>
      <c r="BO11" s="2">
        <v>3.4500000000000003E-2</v>
      </c>
      <c r="BP11" s="9">
        <f t="shared" si="21"/>
        <v>12.03931061149267</v>
      </c>
      <c r="BQ11" s="9">
        <f t="shared" si="22"/>
        <v>555.27003660100183</v>
      </c>
    </row>
    <row r="12" spans="1:72" ht="15.75" thickBot="1" x14ac:dyDescent="0.3">
      <c r="A12" s="3">
        <v>0.33333333333333331</v>
      </c>
      <c r="B12" s="4">
        <v>43635</v>
      </c>
      <c r="C12" s="2">
        <v>3.5499999999999997E-2</v>
      </c>
      <c r="D12" s="2">
        <v>1.7000000000000001E-2</v>
      </c>
      <c r="E12" s="9">
        <f t="shared" si="0"/>
        <v>11.80815396241089</v>
      </c>
      <c r="F12" s="2">
        <v>8.5000000000000006E-3</v>
      </c>
      <c r="G12" s="2">
        <v>0</v>
      </c>
      <c r="H12" s="9">
        <f t="shared" si="1"/>
        <v>2.5500000000000003</v>
      </c>
      <c r="I12" s="2">
        <v>0</v>
      </c>
      <c r="J12" s="2">
        <v>0</v>
      </c>
      <c r="K12" s="9">
        <f t="shared" si="2"/>
        <v>0</v>
      </c>
      <c r="L12" s="2">
        <v>0.26550000000000001</v>
      </c>
      <c r="M12" s="2">
        <v>6.8500000000000005E-2</v>
      </c>
      <c r="N12" s="9">
        <f t="shared" si="3"/>
        <v>82.258282257776315</v>
      </c>
      <c r="O12" s="2">
        <v>0.16200000000000001</v>
      </c>
      <c r="P12" s="2">
        <v>3.5999999999999997E-2</v>
      </c>
      <c r="Q12" s="9">
        <f t="shared" si="4"/>
        <v>49.785540069381589</v>
      </c>
      <c r="R12" s="2">
        <v>0.14849999999999999</v>
      </c>
      <c r="S12" s="2">
        <v>4.1500000000000002E-2</v>
      </c>
      <c r="T12" s="9">
        <f t="shared" si="5"/>
        <v>46.256945424444098</v>
      </c>
      <c r="U12" s="2">
        <v>0.28499999999999998</v>
      </c>
      <c r="V12" s="2">
        <v>7.2999999999999995E-2</v>
      </c>
      <c r="W12" s="9">
        <f t="shared" si="6"/>
        <v>147.10030591402588</v>
      </c>
      <c r="X12" s="2">
        <v>0.1075</v>
      </c>
      <c r="Y12" s="2">
        <v>1.6E-2</v>
      </c>
      <c r="Z12" s="9">
        <f t="shared" si="7"/>
        <v>54.342087740534957</v>
      </c>
      <c r="AA12" s="2">
        <v>0.104</v>
      </c>
      <c r="AB12" s="2">
        <v>1.4999999999999999E-2</v>
      </c>
      <c r="AC12" s="9">
        <f t="shared" si="8"/>
        <v>21.015232570685484</v>
      </c>
      <c r="AD12" s="2">
        <v>0</v>
      </c>
      <c r="AE12" s="2">
        <v>0</v>
      </c>
      <c r="AF12" s="9">
        <f t="shared" si="9"/>
        <v>0</v>
      </c>
      <c r="AG12" s="2">
        <v>8.7499999999999994E-2</v>
      </c>
      <c r="AH12" s="2">
        <v>5.0500000000000003E-2</v>
      </c>
      <c r="AI12" s="9">
        <f t="shared" si="10"/>
        <v>50.513612026858659</v>
      </c>
      <c r="AJ12" s="2">
        <v>4.4999999999999998E-2</v>
      </c>
      <c r="AK12" s="2">
        <v>2.8000000000000001E-2</v>
      </c>
      <c r="AL12" s="9">
        <f t="shared" si="11"/>
        <v>26.5</v>
      </c>
      <c r="AM12" s="2">
        <v>7.9000000000000001E-2</v>
      </c>
      <c r="AN12" s="2">
        <v>5.9499999999999997E-2</v>
      </c>
      <c r="AO12" s="9">
        <f t="shared" si="12"/>
        <v>11.868024266911489</v>
      </c>
      <c r="AP12" s="2">
        <v>0.16</v>
      </c>
      <c r="AQ12" s="2">
        <v>4.2500000000000003E-2</v>
      </c>
      <c r="AR12" s="9">
        <f t="shared" si="13"/>
        <v>19.865799757371963</v>
      </c>
      <c r="AS12" s="2">
        <v>6.0499999999999998E-2</v>
      </c>
      <c r="AT12" s="2">
        <v>2.9000000000000001E-2</v>
      </c>
      <c r="AU12" s="9">
        <f t="shared" si="14"/>
        <v>20.127406688393815</v>
      </c>
      <c r="AV12" s="2">
        <v>6.7000000000000004E-2</v>
      </c>
      <c r="AW12" s="2">
        <v>3.15E-2</v>
      </c>
      <c r="AX12" s="9">
        <f t="shared" si="15"/>
        <v>22.210639342441276</v>
      </c>
      <c r="AY12" s="2">
        <v>7.4999999999999997E-2</v>
      </c>
      <c r="AZ12" s="2">
        <v>3.4500000000000003E-2</v>
      </c>
      <c r="BA12" s="9">
        <f t="shared" si="16"/>
        <v>24.766358230470622</v>
      </c>
      <c r="BB12" s="2">
        <v>0.01</v>
      </c>
      <c r="BC12" s="2">
        <v>1E-3</v>
      </c>
      <c r="BD12" s="9">
        <f t="shared" si="17"/>
        <v>3.0149626863362671</v>
      </c>
      <c r="BE12" s="2">
        <v>0</v>
      </c>
      <c r="BF12" s="2">
        <v>0</v>
      </c>
      <c r="BG12" s="9">
        <f t="shared" si="18"/>
        <v>0</v>
      </c>
      <c r="BH12" s="2">
        <v>0</v>
      </c>
      <c r="BI12" s="2">
        <v>0</v>
      </c>
      <c r="BJ12" s="9">
        <f t="shared" si="19"/>
        <v>0</v>
      </c>
      <c r="BK12" s="2">
        <v>0</v>
      </c>
      <c r="BL12" s="2">
        <v>0</v>
      </c>
      <c r="BM12" s="9">
        <f t="shared" si="20"/>
        <v>0</v>
      </c>
      <c r="BN12" s="2">
        <v>0.02</v>
      </c>
      <c r="BO12" s="2">
        <v>3.3500000000000002E-2</v>
      </c>
      <c r="BP12" s="9">
        <f t="shared" si="21"/>
        <v>11.704806704939642</v>
      </c>
      <c r="BQ12" s="9">
        <f t="shared" si="22"/>
        <v>605.6881576429829</v>
      </c>
    </row>
    <row r="13" spans="1:72" ht="15.75" thickBot="1" x14ac:dyDescent="0.3">
      <c r="A13" s="3">
        <v>0.375</v>
      </c>
      <c r="B13" s="4">
        <v>43635</v>
      </c>
      <c r="C13" s="2">
        <v>0.09</v>
      </c>
      <c r="D13" s="2">
        <v>4.65E-2</v>
      </c>
      <c r="E13" s="9">
        <f t="shared" si="0"/>
        <v>30.390829208825483</v>
      </c>
      <c r="F13" s="2">
        <v>7.0000000000000001E-3</v>
      </c>
      <c r="G13" s="2">
        <v>0</v>
      </c>
      <c r="H13" s="9">
        <f t="shared" si="1"/>
        <v>2.1</v>
      </c>
      <c r="I13" s="2">
        <v>0</v>
      </c>
      <c r="J13" s="2">
        <v>0</v>
      </c>
      <c r="K13" s="9">
        <f t="shared" si="2"/>
        <v>0</v>
      </c>
      <c r="L13" s="2">
        <v>0.26100000000000001</v>
      </c>
      <c r="M13" s="2">
        <v>6.7000000000000004E-2</v>
      </c>
      <c r="N13" s="9">
        <f t="shared" si="3"/>
        <v>80.838728342298921</v>
      </c>
      <c r="O13" s="2">
        <v>0.17449999999999999</v>
      </c>
      <c r="P13" s="2">
        <v>4.1000000000000002E-2</v>
      </c>
      <c r="Q13" s="9">
        <f t="shared" si="4"/>
        <v>53.775575310730055</v>
      </c>
      <c r="R13" s="2">
        <v>0.1555</v>
      </c>
      <c r="S13" s="2">
        <v>4.2500000000000003E-2</v>
      </c>
      <c r="T13" s="9">
        <f t="shared" si="5"/>
        <v>48.360986342298681</v>
      </c>
      <c r="U13" s="2">
        <v>0.30099999999999999</v>
      </c>
      <c r="V13" s="2">
        <v>8.0500000000000002E-2</v>
      </c>
      <c r="W13" s="9">
        <f t="shared" si="6"/>
        <v>155.78932087919247</v>
      </c>
      <c r="X13" s="2">
        <v>0.1095</v>
      </c>
      <c r="Y13" s="2">
        <v>2.0500000000000001E-2</v>
      </c>
      <c r="Z13" s="9">
        <f t="shared" si="7"/>
        <v>55.701211836009456</v>
      </c>
      <c r="AA13" s="2">
        <v>0.106</v>
      </c>
      <c r="AB13" s="2">
        <v>1.7000000000000001E-2</v>
      </c>
      <c r="AC13" s="9">
        <f t="shared" si="8"/>
        <v>21.470910553583888</v>
      </c>
      <c r="AD13" s="2">
        <v>0</v>
      </c>
      <c r="AE13" s="2">
        <v>0</v>
      </c>
      <c r="AF13" s="9">
        <f t="shared" si="9"/>
        <v>0</v>
      </c>
      <c r="AG13" s="2">
        <v>8.6999999999999994E-2</v>
      </c>
      <c r="AH13" s="2">
        <v>4.9000000000000002E-2</v>
      </c>
      <c r="AI13" s="9">
        <f t="shared" si="10"/>
        <v>49.924943665466465</v>
      </c>
      <c r="AJ13" s="2">
        <v>5.45E-2</v>
      </c>
      <c r="AK13" s="2">
        <v>0.03</v>
      </c>
      <c r="AL13" s="9">
        <f t="shared" si="11"/>
        <v>31.105666686312958</v>
      </c>
      <c r="AM13" s="2">
        <v>5.6000000000000001E-2</v>
      </c>
      <c r="AN13" s="2">
        <v>4.8000000000000001E-2</v>
      </c>
      <c r="AO13" s="9">
        <f t="shared" si="12"/>
        <v>8.8507626790011713</v>
      </c>
      <c r="AP13" s="2">
        <v>0.28899999999999998</v>
      </c>
      <c r="AQ13" s="2">
        <v>8.7499999999999994E-2</v>
      </c>
      <c r="AR13" s="9">
        <f t="shared" si="13"/>
        <v>36.234685040717544</v>
      </c>
      <c r="AS13" s="2">
        <v>7.3499999999999996E-2</v>
      </c>
      <c r="AT13" s="2">
        <v>2.8500000000000001E-2</v>
      </c>
      <c r="AU13" s="9">
        <f t="shared" si="14"/>
        <v>23.649630018247642</v>
      </c>
      <c r="AV13" s="2">
        <v>6.8500000000000005E-2</v>
      </c>
      <c r="AW13" s="2">
        <v>3.3000000000000002E-2</v>
      </c>
      <c r="AX13" s="9">
        <f t="shared" si="15"/>
        <v>22.810359488618325</v>
      </c>
      <c r="AY13" s="2">
        <v>8.7999999999999995E-2</v>
      </c>
      <c r="AZ13" s="2">
        <v>3.0499999999999999E-2</v>
      </c>
      <c r="BA13" s="9">
        <f t="shared" si="16"/>
        <v>27.94069612590209</v>
      </c>
      <c r="BB13" s="2">
        <v>1.35E-2</v>
      </c>
      <c r="BC13" s="2">
        <v>1.5E-3</v>
      </c>
      <c r="BD13" s="9">
        <f t="shared" si="17"/>
        <v>4.0749233121618369</v>
      </c>
      <c r="BE13" s="2">
        <v>0</v>
      </c>
      <c r="BF13" s="2">
        <v>0</v>
      </c>
      <c r="BG13" s="9">
        <f t="shared" si="18"/>
        <v>0</v>
      </c>
      <c r="BH13" s="2">
        <v>0</v>
      </c>
      <c r="BI13" s="2">
        <v>0</v>
      </c>
      <c r="BJ13" s="9">
        <f t="shared" si="19"/>
        <v>0</v>
      </c>
      <c r="BK13" s="2">
        <v>0</v>
      </c>
      <c r="BL13" s="2">
        <v>0</v>
      </c>
      <c r="BM13" s="9">
        <f t="shared" si="20"/>
        <v>0</v>
      </c>
      <c r="BN13" s="2">
        <v>1.95E-2</v>
      </c>
      <c r="BO13" s="2">
        <v>3.3500000000000002E-2</v>
      </c>
      <c r="BP13" s="9">
        <f t="shared" si="21"/>
        <v>11.628628465988584</v>
      </c>
      <c r="BQ13" s="9">
        <f t="shared" si="22"/>
        <v>664.64785795535545</v>
      </c>
    </row>
    <row r="14" spans="1:72" ht="15.75" thickBot="1" x14ac:dyDescent="0.3">
      <c r="A14" s="3">
        <v>0.41666666666666669</v>
      </c>
      <c r="B14" s="4">
        <v>43635</v>
      </c>
      <c r="C14" s="2">
        <v>3.7999999999999999E-2</v>
      </c>
      <c r="D14" s="2">
        <v>1.7500000000000002E-2</v>
      </c>
      <c r="E14" s="9">
        <f t="shared" si="0"/>
        <v>12.550796787455369</v>
      </c>
      <c r="F14" s="2">
        <v>5.4999999999999997E-3</v>
      </c>
      <c r="G14" s="2">
        <v>0</v>
      </c>
      <c r="H14" s="9">
        <f t="shared" si="1"/>
        <v>1.65</v>
      </c>
      <c r="I14" s="2">
        <v>0</v>
      </c>
      <c r="J14" s="2">
        <v>0</v>
      </c>
      <c r="K14" s="9">
        <f t="shared" si="2"/>
        <v>0</v>
      </c>
      <c r="L14" s="2">
        <v>0.27200000000000002</v>
      </c>
      <c r="M14" s="2">
        <v>6.7000000000000004E-2</v>
      </c>
      <c r="N14" s="9">
        <f t="shared" si="3"/>
        <v>84.039098043708222</v>
      </c>
      <c r="O14" s="2">
        <v>0.17599999999999999</v>
      </c>
      <c r="P14" s="2">
        <v>4.2000000000000003E-2</v>
      </c>
      <c r="Q14" s="9">
        <f t="shared" si="4"/>
        <v>54.282593895281018</v>
      </c>
      <c r="R14" s="2">
        <v>0.1865</v>
      </c>
      <c r="S14" s="2">
        <v>4.1500000000000002E-2</v>
      </c>
      <c r="T14" s="9">
        <f t="shared" si="5"/>
        <v>57.318452526215324</v>
      </c>
      <c r="U14" s="2">
        <v>0.29699999999999999</v>
      </c>
      <c r="V14" s="2">
        <v>7.1999999999999995E-2</v>
      </c>
      <c r="W14" s="9">
        <f t="shared" si="6"/>
        <v>152.80134161714679</v>
      </c>
      <c r="X14" s="2">
        <v>0.11799999999999999</v>
      </c>
      <c r="Y14" s="2">
        <v>2.0500000000000001E-2</v>
      </c>
      <c r="Z14" s="9">
        <f t="shared" si="7"/>
        <v>59.883741533073902</v>
      </c>
      <c r="AA14" s="2">
        <v>0.10100000000000001</v>
      </c>
      <c r="AB14" s="2">
        <v>1.6500000000000001E-2</v>
      </c>
      <c r="AC14" s="9">
        <f t="shared" si="8"/>
        <v>20.467779557147868</v>
      </c>
      <c r="AD14" s="2">
        <v>0</v>
      </c>
      <c r="AE14" s="2">
        <v>0</v>
      </c>
      <c r="AF14" s="9">
        <f t="shared" si="9"/>
        <v>0</v>
      </c>
      <c r="AG14" s="2">
        <v>8.7999999999999995E-2</v>
      </c>
      <c r="AH14" s="2">
        <v>4.8500000000000001E-2</v>
      </c>
      <c r="AI14" s="9">
        <f t="shared" si="10"/>
        <v>50.240048765899893</v>
      </c>
      <c r="AJ14" s="2">
        <v>5.6500000000000002E-2</v>
      </c>
      <c r="AK14" s="2">
        <v>2.8500000000000001E-2</v>
      </c>
      <c r="AL14" s="9">
        <f t="shared" si="11"/>
        <v>31.640559413512271</v>
      </c>
      <c r="AM14" s="2">
        <v>5.5500000000000001E-2</v>
      </c>
      <c r="AN14" s="2">
        <v>0.04</v>
      </c>
      <c r="AO14" s="9">
        <f t="shared" si="12"/>
        <v>8.2094823222904871</v>
      </c>
      <c r="AP14" s="2">
        <v>0.1835</v>
      </c>
      <c r="AQ14" s="2">
        <v>3.85E-2</v>
      </c>
      <c r="AR14" s="9">
        <f t="shared" si="13"/>
        <v>22.499439993030936</v>
      </c>
      <c r="AS14" s="2">
        <v>6.8000000000000005E-2</v>
      </c>
      <c r="AT14" s="2">
        <v>2.75E-2</v>
      </c>
      <c r="AU14" s="9">
        <f t="shared" si="14"/>
        <v>22.005056237146956</v>
      </c>
      <c r="AV14" s="2">
        <v>8.5999999999999993E-2</v>
      </c>
      <c r="AW14" s="2">
        <v>3.4500000000000003E-2</v>
      </c>
      <c r="AX14" s="9">
        <f t="shared" si="15"/>
        <v>27.798606080161644</v>
      </c>
      <c r="AY14" s="2">
        <v>8.6999999999999994E-2</v>
      </c>
      <c r="AZ14" s="2">
        <v>2.75E-2</v>
      </c>
      <c r="BA14" s="9">
        <f t="shared" si="16"/>
        <v>27.37284238072473</v>
      </c>
      <c r="BB14" s="2">
        <v>0.01</v>
      </c>
      <c r="BC14" s="2">
        <v>3.0000000000000001E-3</v>
      </c>
      <c r="BD14" s="9">
        <f t="shared" si="17"/>
        <v>3.1320919526731652</v>
      </c>
      <c r="BE14" s="2">
        <v>0</v>
      </c>
      <c r="BF14" s="2">
        <v>0</v>
      </c>
      <c r="BG14" s="9">
        <f t="shared" si="18"/>
        <v>0</v>
      </c>
      <c r="BH14" s="2">
        <v>0</v>
      </c>
      <c r="BI14" s="2">
        <v>0</v>
      </c>
      <c r="BJ14" s="9">
        <f t="shared" si="19"/>
        <v>0</v>
      </c>
      <c r="BK14" s="2">
        <v>0</v>
      </c>
      <c r="BL14" s="2">
        <v>0</v>
      </c>
      <c r="BM14" s="9">
        <f t="shared" si="20"/>
        <v>0</v>
      </c>
      <c r="BN14" s="2">
        <v>0.02</v>
      </c>
      <c r="BO14" s="2">
        <v>3.2000000000000001E-2</v>
      </c>
      <c r="BP14" s="9">
        <f t="shared" si="21"/>
        <v>11.320777358467923</v>
      </c>
      <c r="BQ14" s="9">
        <f t="shared" si="22"/>
        <v>647.21270846393645</v>
      </c>
    </row>
    <row r="15" spans="1:72" ht="15.75" thickBot="1" x14ac:dyDescent="0.3">
      <c r="A15" s="3">
        <v>0.45833333333333331</v>
      </c>
      <c r="B15" s="4">
        <v>43635</v>
      </c>
      <c r="C15" s="2">
        <v>3.7999999999999999E-2</v>
      </c>
      <c r="D15" s="2">
        <v>1.7000000000000001E-2</v>
      </c>
      <c r="E15" s="9">
        <f t="shared" si="0"/>
        <v>12.48879497789919</v>
      </c>
      <c r="F15" s="2">
        <v>5.4999999999999997E-3</v>
      </c>
      <c r="G15" s="2">
        <v>5.0000000000000001E-4</v>
      </c>
      <c r="H15" s="9">
        <f t="shared" si="1"/>
        <v>1.656804152578089</v>
      </c>
      <c r="I15" s="2">
        <v>0</v>
      </c>
      <c r="J15" s="2">
        <v>0</v>
      </c>
      <c r="K15" s="9">
        <f t="shared" si="2"/>
        <v>0</v>
      </c>
      <c r="L15" s="2">
        <v>0.27500000000000002</v>
      </c>
      <c r="M15" s="2">
        <v>6.7500000000000004E-2</v>
      </c>
      <c r="N15" s="9">
        <f t="shared" si="3"/>
        <v>84.94888168775384</v>
      </c>
      <c r="O15" s="2">
        <v>0.18099999999999999</v>
      </c>
      <c r="P15" s="2">
        <v>4.2999999999999997E-2</v>
      </c>
      <c r="Q15" s="9">
        <f t="shared" si="4"/>
        <v>55.81128918059499</v>
      </c>
      <c r="R15" s="2">
        <v>0.185</v>
      </c>
      <c r="S15" s="2">
        <v>4.5499999999999999E-2</v>
      </c>
      <c r="T15" s="9">
        <f t="shared" si="5"/>
        <v>57.15393687227504</v>
      </c>
      <c r="U15" s="2">
        <v>0.30499999999999999</v>
      </c>
      <c r="V15" s="2">
        <v>7.2499999999999995E-2</v>
      </c>
      <c r="W15" s="9">
        <f t="shared" si="6"/>
        <v>156.74920254980566</v>
      </c>
      <c r="X15" s="2">
        <v>0.1065</v>
      </c>
      <c r="Y15" s="2">
        <v>0.02</v>
      </c>
      <c r="Z15" s="9">
        <f t="shared" si="7"/>
        <v>54.180831481253584</v>
      </c>
      <c r="AA15" s="2">
        <v>9.4500000000000001E-2</v>
      </c>
      <c r="AB15" s="2">
        <v>1.4500000000000001E-2</v>
      </c>
      <c r="AC15" s="9">
        <f t="shared" si="8"/>
        <v>19.121192431435858</v>
      </c>
      <c r="AD15" s="2">
        <v>0</v>
      </c>
      <c r="AE15" s="2">
        <v>0</v>
      </c>
      <c r="AF15" s="9">
        <f t="shared" si="9"/>
        <v>0</v>
      </c>
      <c r="AG15" s="2">
        <v>9.1499999999999998E-2</v>
      </c>
      <c r="AH15" s="2">
        <v>4.5999999999999999E-2</v>
      </c>
      <c r="AI15" s="9">
        <f t="shared" si="10"/>
        <v>51.206078740712023</v>
      </c>
      <c r="AJ15" s="2">
        <v>5.5500000000000001E-2</v>
      </c>
      <c r="AK15" s="2">
        <v>2.75E-2</v>
      </c>
      <c r="AL15" s="9">
        <f t="shared" si="11"/>
        <v>30.96974329890385</v>
      </c>
      <c r="AM15" s="2">
        <v>0.10050000000000001</v>
      </c>
      <c r="AN15" s="2">
        <v>7.3999999999999996E-2</v>
      </c>
      <c r="AO15" s="9">
        <f t="shared" si="12"/>
        <v>14.976581719471236</v>
      </c>
      <c r="AP15" s="2">
        <v>0.191</v>
      </c>
      <c r="AQ15" s="2">
        <v>5.9499999999999997E-2</v>
      </c>
      <c r="AR15" s="9">
        <f t="shared" si="13"/>
        <v>24.006374153545138</v>
      </c>
      <c r="AS15" s="2">
        <v>6.2E-2</v>
      </c>
      <c r="AT15" s="2">
        <v>2.2499999999999999E-2</v>
      </c>
      <c r="AU15" s="9">
        <f t="shared" si="14"/>
        <v>19.786927502773136</v>
      </c>
      <c r="AV15" s="2">
        <v>8.7999999999999995E-2</v>
      </c>
      <c r="AW15" s="2">
        <v>3.15E-2</v>
      </c>
      <c r="AX15" s="9">
        <f t="shared" si="15"/>
        <v>28.040372679406381</v>
      </c>
      <c r="AY15" s="2">
        <v>8.6499999999999994E-2</v>
      </c>
      <c r="AZ15" s="2">
        <v>2.8500000000000001E-2</v>
      </c>
      <c r="BA15" s="9">
        <f t="shared" si="16"/>
        <v>27.32224368531984</v>
      </c>
      <c r="BB15" s="2">
        <v>1.0999999999999999E-2</v>
      </c>
      <c r="BC15" s="2">
        <v>3.0000000000000001E-3</v>
      </c>
      <c r="BD15" s="9">
        <f t="shared" si="17"/>
        <v>3.4205262752974135</v>
      </c>
      <c r="BE15" s="2">
        <v>0</v>
      </c>
      <c r="BF15" s="2">
        <v>0</v>
      </c>
      <c r="BG15" s="9">
        <f t="shared" si="18"/>
        <v>0</v>
      </c>
      <c r="BH15" s="2">
        <v>0</v>
      </c>
      <c r="BI15" s="2">
        <v>0</v>
      </c>
      <c r="BJ15" s="9">
        <f t="shared" si="19"/>
        <v>0</v>
      </c>
      <c r="BK15" s="2">
        <v>2.5000000000000001E-3</v>
      </c>
      <c r="BL15" s="2">
        <v>3.0000000000000001E-3</v>
      </c>
      <c r="BM15" s="9">
        <f t="shared" si="20"/>
        <v>1.1715374513859982</v>
      </c>
      <c r="BN15" s="2">
        <v>1.55E-2</v>
      </c>
      <c r="BO15" s="2">
        <v>2.5499999999999998E-2</v>
      </c>
      <c r="BP15" s="9">
        <f t="shared" si="21"/>
        <v>8.9523739868260641</v>
      </c>
      <c r="BQ15" s="9">
        <f t="shared" si="22"/>
        <v>651.96369282723731</v>
      </c>
    </row>
    <row r="16" spans="1:72" ht="15.75" thickBot="1" x14ac:dyDescent="0.3">
      <c r="A16" s="3">
        <v>0.5</v>
      </c>
      <c r="B16" s="4">
        <v>43635</v>
      </c>
      <c r="C16" s="2">
        <v>5.2999999999999999E-2</v>
      </c>
      <c r="D16" s="2">
        <v>1.8499999999999999E-2</v>
      </c>
      <c r="E16" s="9">
        <f t="shared" si="0"/>
        <v>16.840798674647232</v>
      </c>
      <c r="F16" s="2">
        <v>8.9999999999999993E-3</v>
      </c>
      <c r="G16" s="2">
        <v>0</v>
      </c>
      <c r="H16" s="9">
        <f t="shared" si="1"/>
        <v>2.6999999999999997</v>
      </c>
      <c r="I16" s="2">
        <v>0</v>
      </c>
      <c r="J16" s="2">
        <v>0</v>
      </c>
      <c r="K16" s="9">
        <f t="shared" si="2"/>
        <v>0</v>
      </c>
      <c r="L16" s="2">
        <v>0.29949999999999999</v>
      </c>
      <c r="M16" s="2">
        <v>6.7000000000000004E-2</v>
      </c>
      <c r="N16" s="9">
        <f t="shared" si="3"/>
        <v>92.070801560538186</v>
      </c>
      <c r="O16" s="2">
        <v>0.16850000000000001</v>
      </c>
      <c r="P16" s="2">
        <v>3.95E-2</v>
      </c>
      <c r="Q16" s="9">
        <f t="shared" si="4"/>
        <v>51.920371724401207</v>
      </c>
      <c r="R16" s="2">
        <v>0.17349999999999999</v>
      </c>
      <c r="S16" s="2">
        <v>4.1500000000000002E-2</v>
      </c>
      <c r="T16" s="9">
        <f t="shared" si="5"/>
        <v>53.518267909191529</v>
      </c>
      <c r="U16" s="2">
        <v>0.313</v>
      </c>
      <c r="V16" s="2">
        <v>0.08</v>
      </c>
      <c r="W16" s="9">
        <f t="shared" si="6"/>
        <v>161.53095678537906</v>
      </c>
      <c r="X16" s="2">
        <v>0.11550000000000001</v>
      </c>
      <c r="Y16" s="2">
        <v>2.1999999999999999E-2</v>
      </c>
      <c r="Z16" s="9">
        <f t="shared" si="7"/>
        <v>58.788285397687865</v>
      </c>
      <c r="AA16" s="2">
        <v>0.27150000000000002</v>
      </c>
      <c r="AB16" s="2">
        <v>0.129</v>
      </c>
      <c r="AC16" s="9">
        <f t="shared" si="8"/>
        <v>60.117634684009325</v>
      </c>
      <c r="AD16" s="2">
        <v>0</v>
      </c>
      <c r="AE16" s="2">
        <v>0</v>
      </c>
      <c r="AF16" s="9">
        <f t="shared" si="9"/>
        <v>0</v>
      </c>
      <c r="AG16" s="2">
        <v>9.2499999999999999E-2</v>
      </c>
      <c r="AH16" s="2">
        <v>4.8500000000000001E-2</v>
      </c>
      <c r="AI16" s="9">
        <f t="shared" si="10"/>
        <v>52.221882386601116</v>
      </c>
      <c r="AJ16" s="2">
        <v>5.2499999999999998E-2</v>
      </c>
      <c r="AK16" s="2">
        <v>2.7E-2</v>
      </c>
      <c r="AL16" s="9">
        <f t="shared" si="11"/>
        <v>29.518002981231639</v>
      </c>
      <c r="AM16" s="2">
        <v>9.1999999999999998E-2</v>
      </c>
      <c r="AN16" s="2">
        <v>6.8000000000000005E-2</v>
      </c>
      <c r="AO16" s="9">
        <f t="shared" si="12"/>
        <v>13.728335660232087</v>
      </c>
      <c r="AP16" s="2">
        <v>0.13750000000000001</v>
      </c>
      <c r="AQ16" s="2">
        <v>4.3499999999999997E-2</v>
      </c>
      <c r="AR16" s="9">
        <f t="shared" si="13"/>
        <v>17.306022073255313</v>
      </c>
      <c r="AS16" s="2">
        <v>6.4000000000000001E-2</v>
      </c>
      <c r="AT16" s="2">
        <v>2.3E-2</v>
      </c>
      <c r="AU16" s="9">
        <f t="shared" si="14"/>
        <v>20.402205763103165</v>
      </c>
      <c r="AV16" s="2">
        <v>9.6000000000000002E-2</v>
      </c>
      <c r="AW16" s="2">
        <v>3.1E-2</v>
      </c>
      <c r="AX16" s="9">
        <f t="shared" si="15"/>
        <v>30.264335446198057</v>
      </c>
      <c r="AY16" s="2">
        <v>8.6499999999999994E-2</v>
      </c>
      <c r="AZ16" s="2">
        <v>3.0499999999999999E-2</v>
      </c>
      <c r="BA16" s="9">
        <f t="shared" si="16"/>
        <v>27.515904491766211</v>
      </c>
      <c r="BB16" s="2">
        <v>8.5000000000000006E-3</v>
      </c>
      <c r="BC16" s="2">
        <v>2E-3</v>
      </c>
      <c r="BD16" s="9">
        <f t="shared" si="17"/>
        <v>2.6196373794859471</v>
      </c>
      <c r="BE16" s="2">
        <v>0</v>
      </c>
      <c r="BF16" s="2">
        <v>0</v>
      </c>
      <c r="BG16" s="9">
        <f t="shared" si="18"/>
        <v>0</v>
      </c>
      <c r="BH16" s="2">
        <v>0</v>
      </c>
      <c r="BI16" s="2">
        <v>0</v>
      </c>
      <c r="BJ16" s="9">
        <f t="shared" si="19"/>
        <v>0</v>
      </c>
      <c r="BK16" s="2">
        <v>0</v>
      </c>
      <c r="BL16" s="2">
        <v>0</v>
      </c>
      <c r="BM16" s="9">
        <f t="shared" si="20"/>
        <v>0</v>
      </c>
      <c r="BN16" s="2">
        <v>1.9E-2</v>
      </c>
      <c r="BO16" s="2">
        <v>2.9499999999999998E-2</v>
      </c>
      <c r="BP16" s="9">
        <f t="shared" si="21"/>
        <v>10.52675163571365</v>
      </c>
      <c r="BQ16" s="9">
        <f t="shared" si="22"/>
        <v>701.59019455344173</v>
      </c>
    </row>
    <row r="17" spans="1:69" ht="15.75" thickBot="1" x14ac:dyDescent="0.3">
      <c r="A17" s="3">
        <v>0.54166666666666663</v>
      </c>
      <c r="B17" s="4">
        <v>43635</v>
      </c>
      <c r="C17" s="2">
        <v>5.1999999999999998E-2</v>
      </c>
      <c r="D17" s="2">
        <v>1.8499999999999999E-2</v>
      </c>
      <c r="E17" s="9">
        <f t="shared" si="0"/>
        <v>16.557853121706327</v>
      </c>
      <c r="F17" s="2">
        <v>1.2999999999999999E-2</v>
      </c>
      <c r="G17" s="2">
        <v>0</v>
      </c>
      <c r="H17" s="9">
        <f t="shared" si="1"/>
        <v>3.9</v>
      </c>
      <c r="I17" s="2">
        <v>0</v>
      </c>
      <c r="J17" s="2">
        <v>0</v>
      </c>
      <c r="K17" s="9">
        <f t="shared" si="2"/>
        <v>0</v>
      </c>
      <c r="L17" s="2">
        <v>0.30299999999999999</v>
      </c>
      <c r="M17" s="2">
        <v>6.9500000000000006E-2</v>
      </c>
      <c r="N17" s="9">
        <f t="shared" si="3"/>
        <v>93.260562404480496</v>
      </c>
      <c r="O17" s="2">
        <v>0.16</v>
      </c>
      <c r="P17" s="2">
        <v>3.85E-2</v>
      </c>
      <c r="Q17" s="9">
        <f t="shared" si="4"/>
        <v>49.37005671457144</v>
      </c>
      <c r="R17" s="2">
        <v>0.18</v>
      </c>
      <c r="S17" s="2">
        <v>4.4999999999999998E-2</v>
      </c>
      <c r="T17" s="9">
        <f t="shared" si="5"/>
        <v>55.661925945838419</v>
      </c>
      <c r="U17" s="2">
        <v>0.307</v>
      </c>
      <c r="V17" s="2">
        <v>8.1000000000000003E-2</v>
      </c>
      <c r="W17" s="9">
        <f t="shared" si="6"/>
        <v>158.75295272844534</v>
      </c>
      <c r="X17" s="2">
        <v>0.1145</v>
      </c>
      <c r="Y17" s="2">
        <v>2.1499999999999998E-2</v>
      </c>
      <c r="Z17" s="9">
        <f t="shared" si="7"/>
        <v>58.250536478216226</v>
      </c>
      <c r="AA17" s="2">
        <v>0.53349999999999997</v>
      </c>
      <c r="AB17" s="2">
        <v>0.28849999999999998</v>
      </c>
      <c r="AC17" s="9">
        <f t="shared" si="8"/>
        <v>121.30201976883978</v>
      </c>
      <c r="AD17" s="2">
        <v>0</v>
      </c>
      <c r="AE17" s="2">
        <v>0</v>
      </c>
      <c r="AF17" s="9">
        <f t="shared" si="9"/>
        <v>0</v>
      </c>
      <c r="AG17" s="2">
        <v>9.0999999999999998E-2</v>
      </c>
      <c r="AH17" s="2">
        <v>4.65E-2</v>
      </c>
      <c r="AI17" s="9">
        <f t="shared" si="10"/>
        <v>51.096110419483011</v>
      </c>
      <c r="AJ17" s="2">
        <v>5.45E-2</v>
      </c>
      <c r="AK17" s="2">
        <v>2.6499999999999999E-2</v>
      </c>
      <c r="AL17" s="9">
        <f t="shared" si="11"/>
        <v>30.300577552251376</v>
      </c>
      <c r="AM17" s="2">
        <v>9.0499999999999997E-2</v>
      </c>
      <c r="AN17" s="2">
        <v>7.0999999999999994E-2</v>
      </c>
      <c r="AO17" s="9">
        <f t="shared" si="12"/>
        <v>13.803260484392808</v>
      </c>
      <c r="AP17" s="2">
        <v>0.14099999999999999</v>
      </c>
      <c r="AQ17" s="2">
        <v>4.5999999999999999E-2</v>
      </c>
      <c r="AR17" s="9">
        <f t="shared" si="13"/>
        <v>17.797662767902981</v>
      </c>
      <c r="AS17" s="2">
        <v>6.6000000000000003E-2</v>
      </c>
      <c r="AT17" s="2">
        <v>2.35E-2</v>
      </c>
      <c r="AU17" s="9">
        <f t="shared" si="14"/>
        <v>21.017671136450868</v>
      </c>
      <c r="AV17" s="2">
        <v>9.7500000000000003E-2</v>
      </c>
      <c r="AW17" s="2">
        <v>3.2500000000000001E-2</v>
      </c>
      <c r="AX17" s="9">
        <f t="shared" si="15"/>
        <v>30.8322071866417</v>
      </c>
      <c r="AY17" s="2">
        <v>9.2499999999999999E-2</v>
      </c>
      <c r="AZ17" s="2">
        <v>3.0499999999999999E-2</v>
      </c>
      <c r="BA17" s="9">
        <f t="shared" si="16"/>
        <v>29.219599586578866</v>
      </c>
      <c r="BB17" s="2">
        <v>1.7999999999999999E-2</v>
      </c>
      <c r="BC17" s="2">
        <v>2E-3</v>
      </c>
      <c r="BD17" s="9">
        <f t="shared" si="17"/>
        <v>5.4332310828824495</v>
      </c>
      <c r="BE17" s="2">
        <v>0</v>
      </c>
      <c r="BF17" s="2">
        <v>0</v>
      </c>
      <c r="BG17" s="9">
        <f t="shared" si="18"/>
        <v>0</v>
      </c>
      <c r="BH17" s="2">
        <v>0</v>
      </c>
      <c r="BI17" s="2">
        <v>0</v>
      </c>
      <c r="BJ17" s="9">
        <f t="shared" si="19"/>
        <v>0</v>
      </c>
      <c r="BK17" s="2">
        <v>5.0000000000000001E-4</v>
      </c>
      <c r="BL17" s="2">
        <v>0</v>
      </c>
      <c r="BM17" s="9">
        <f t="shared" si="20"/>
        <v>0.15</v>
      </c>
      <c r="BN17" s="2">
        <v>0.02</v>
      </c>
      <c r="BO17" s="2">
        <v>3.15E-2</v>
      </c>
      <c r="BP17" s="9">
        <f t="shared" si="21"/>
        <v>11.19385992408338</v>
      </c>
      <c r="BQ17" s="9">
        <f t="shared" si="22"/>
        <v>767.90008730276554</v>
      </c>
    </row>
    <row r="18" spans="1:69" ht="15.75" thickBot="1" x14ac:dyDescent="0.3">
      <c r="A18" s="3">
        <v>0.58333333333333337</v>
      </c>
      <c r="B18" s="4">
        <v>43635</v>
      </c>
      <c r="C18" s="2">
        <v>4.2500000000000003E-2</v>
      </c>
      <c r="D18" s="2">
        <v>1.9E-2</v>
      </c>
      <c r="E18" s="9">
        <f t="shared" si="0"/>
        <v>13.966119718805222</v>
      </c>
      <c r="F18" s="2">
        <v>1.55E-2</v>
      </c>
      <c r="G18" s="2">
        <v>0</v>
      </c>
      <c r="H18" s="9">
        <f t="shared" si="1"/>
        <v>4.6500000000000004</v>
      </c>
      <c r="I18" s="2">
        <v>0</v>
      </c>
      <c r="J18" s="2">
        <v>0</v>
      </c>
      <c r="K18" s="9">
        <f t="shared" si="2"/>
        <v>0</v>
      </c>
      <c r="L18" s="2">
        <v>0.29349999999999998</v>
      </c>
      <c r="M18" s="2">
        <v>6.9500000000000006E-2</v>
      </c>
      <c r="N18" s="9">
        <f t="shared" si="3"/>
        <v>90.484943498904826</v>
      </c>
      <c r="O18" s="2">
        <v>0.16300000000000001</v>
      </c>
      <c r="P18" s="2">
        <v>3.7999999999999999E-2</v>
      </c>
      <c r="Q18" s="9">
        <f t="shared" si="4"/>
        <v>50.211253718663507</v>
      </c>
      <c r="R18" s="2">
        <v>0.17699999999999999</v>
      </c>
      <c r="S18" s="2">
        <v>4.5999999999999999E-2</v>
      </c>
      <c r="T18" s="9">
        <f t="shared" si="5"/>
        <v>54.863922572123833</v>
      </c>
      <c r="U18" s="2">
        <v>0.30299999999999999</v>
      </c>
      <c r="V18" s="2">
        <v>7.2499999999999995E-2</v>
      </c>
      <c r="W18" s="9">
        <f t="shared" si="6"/>
        <v>155.7764824997663</v>
      </c>
      <c r="X18" s="2">
        <v>0.112</v>
      </c>
      <c r="Y18" s="2">
        <v>1.7000000000000001E-2</v>
      </c>
      <c r="Z18" s="9">
        <f t="shared" si="7"/>
        <v>56.641415942753412</v>
      </c>
      <c r="AA18" s="2">
        <v>0.53</v>
      </c>
      <c r="AB18" s="2">
        <v>0.28749999999999998</v>
      </c>
      <c r="AC18" s="9">
        <f t="shared" si="8"/>
        <v>120.59125175567256</v>
      </c>
      <c r="AD18" s="2">
        <v>0</v>
      </c>
      <c r="AE18" s="2">
        <v>0</v>
      </c>
      <c r="AF18" s="9">
        <f t="shared" si="9"/>
        <v>0</v>
      </c>
      <c r="AG18" s="2">
        <v>9.5500000000000002E-2</v>
      </c>
      <c r="AH18" s="2">
        <v>4.7500000000000001E-2</v>
      </c>
      <c r="AI18" s="9">
        <f t="shared" si="10"/>
        <v>53.330338457579657</v>
      </c>
      <c r="AJ18" s="2">
        <v>4.7E-2</v>
      </c>
      <c r="AK18" s="2">
        <v>2.5000000000000001E-2</v>
      </c>
      <c r="AL18" s="9">
        <f t="shared" si="11"/>
        <v>26.617663308412329</v>
      </c>
      <c r="AM18" s="2">
        <v>7.0000000000000007E-2</v>
      </c>
      <c r="AN18" s="2">
        <v>6.0499999999999998E-2</v>
      </c>
      <c r="AO18" s="9">
        <f t="shared" si="12"/>
        <v>11.102594291425765</v>
      </c>
      <c r="AP18" s="2">
        <v>0.154</v>
      </c>
      <c r="AQ18" s="2">
        <v>0.05</v>
      </c>
      <c r="AR18" s="9">
        <f t="shared" si="13"/>
        <v>19.429626862088732</v>
      </c>
      <c r="AS18" s="2">
        <v>6.25E-2</v>
      </c>
      <c r="AT18" s="2">
        <v>2.4E-2</v>
      </c>
      <c r="AU18" s="9">
        <f t="shared" si="14"/>
        <v>20.084882374562216</v>
      </c>
      <c r="AV18" s="2">
        <v>9.9500000000000005E-2</v>
      </c>
      <c r="AW18" s="2">
        <v>3.4500000000000003E-2</v>
      </c>
      <c r="AX18" s="9">
        <f t="shared" si="15"/>
        <v>31.593432861909772</v>
      </c>
      <c r="AY18" s="2">
        <v>8.4500000000000006E-2</v>
      </c>
      <c r="AZ18" s="2">
        <v>2.6499999999999999E-2</v>
      </c>
      <c r="BA18" s="9">
        <f t="shared" si="16"/>
        <v>26.567367201136058</v>
      </c>
      <c r="BB18" s="2">
        <v>1.2500000000000001E-2</v>
      </c>
      <c r="BC18" s="2">
        <v>1E-3</v>
      </c>
      <c r="BD18" s="9">
        <f t="shared" si="17"/>
        <v>3.7619808611953363</v>
      </c>
      <c r="BE18" s="2">
        <v>0</v>
      </c>
      <c r="BF18" s="2">
        <v>0</v>
      </c>
      <c r="BG18" s="9">
        <f t="shared" si="18"/>
        <v>0</v>
      </c>
      <c r="BH18" s="2">
        <v>0</v>
      </c>
      <c r="BI18" s="2">
        <v>0</v>
      </c>
      <c r="BJ18" s="9">
        <f t="shared" si="19"/>
        <v>0</v>
      </c>
      <c r="BK18" s="2">
        <v>0</v>
      </c>
      <c r="BL18" s="2">
        <v>0</v>
      </c>
      <c r="BM18" s="9">
        <f t="shared" si="20"/>
        <v>0</v>
      </c>
      <c r="BN18" s="2">
        <v>1.95E-2</v>
      </c>
      <c r="BO18" s="2">
        <v>3.1E-2</v>
      </c>
      <c r="BP18" s="9">
        <f t="shared" si="21"/>
        <v>10.986924046337993</v>
      </c>
      <c r="BQ18" s="9">
        <f t="shared" si="22"/>
        <v>750.66019997133753</v>
      </c>
    </row>
    <row r="19" spans="1:69" ht="15.75" thickBot="1" x14ac:dyDescent="0.3">
      <c r="A19" s="3">
        <v>0.625</v>
      </c>
      <c r="B19" s="4">
        <v>43635</v>
      </c>
      <c r="C19" s="2">
        <v>9.1999999999999998E-2</v>
      </c>
      <c r="D19" s="2">
        <v>4.7E-2</v>
      </c>
      <c r="E19" s="9">
        <f t="shared" si="0"/>
        <v>30.993063740133856</v>
      </c>
      <c r="F19" s="2">
        <v>0.01</v>
      </c>
      <c r="G19" s="2">
        <v>0</v>
      </c>
      <c r="H19" s="9">
        <f t="shared" si="1"/>
        <v>3</v>
      </c>
      <c r="I19" s="2">
        <v>0</v>
      </c>
      <c r="J19" s="2">
        <v>0</v>
      </c>
      <c r="K19" s="9">
        <f t="shared" si="2"/>
        <v>0</v>
      </c>
      <c r="L19" s="2">
        <v>0.27850000000000003</v>
      </c>
      <c r="M19" s="2">
        <v>7.0999999999999994E-2</v>
      </c>
      <c r="N19" s="9">
        <f t="shared" si="3"/>
        <v>86.222343391953814</v>
      </c>
      <c r="O19" s="2">
        <v>0.17949999999999999</v>
      </c>
      <c r="P19" s="2">
        <v>3.9E-2</v>
      </c>
      <c r="Q19" s="9">
        <f t="shared" si="4"/>
        <v>55.106374404418951</v>
      </c>
      <c r="R19" s="2">
        <v>0.16550000000000001</v>
      </c>
      <c r="S19" s="2">
        <v>4.3999999999999997E-2</v>
      </c>
      <c r="T19" s="9">
        <f t="shared" si="5"/>
        <v>51.374726276643074</v>
      </c>
      <c r="U19" s="2">
        <v>0.28899999999999998</v>
      </c>
      <c r="V19" s="2">
        <v>7.5499999999999998E-2</v>
      </c>
      <c r="W19" s="9">
        <f t="shared" si="6"/>
        <v>149.34963173707524</v>
      </c>
      <c r="X19" s="2">
        <v>0.10349999999999999</v>
      </c>
      <c r="Y19" s="2">
        <v>1.6500000000000001E-2</v>
      </c>
      <c r="Z19" s="9">
        <f t="shared" si="7"/>
        <v>52.403482708690269</v>
      </c>
      <c r="AA19" s="2">
        <v>0.52500000000000002</v>
      </c>
      <c r="AB19" s="2">
        <v>0.28599999999999998</v>
      </c>
      <c r="AC19" s="9">
        <f t="shared" si="8"/>
        <v>119.56939407724705</v>
      </c>
      <c r="AD19" s="2">
        <v>0</v>
      </c>
      <c r="AE19" s="2">
        <v>0</v>
      </c>
      <c r="AF19" s="9">
        <f t="shared" si="9"/>
        <v>0</v>
      </c>
      <c r="AG19" s="2">
        <v>9.4E-2</v>
      </c>
      <c r="AH19" s="2">
        <v>0.05</v>
      </c>
      <c r="AI19" s="9">
        <f t="shared" si="10"/>
        <v>53.235326616824658</v>
      </c>
      <c r="AJ19" s="2">
        <v>4.5999999999999999E-2</v>
      </c>
      <c r="AK19" s="2">
        <v>2.6499999999999999E-2</v>
      </c>
      <c r="AL19" s="9">
        <f t="shared" si="11"/>
        <v>26.543596214529785</v>
      </c>
      <c r="AM19" s="2">
        <v>7.1999999999999995E-2</v>
      </c>
      <c r="AN19" s="2">
        <v>0.06</v>
      </c>
      <c r="AO19" s="9">
        <f t="shared" si="12"/>
        <v>11.246759533305582</v>
      </c>
      <c r="AP19" s="2">
        <v>0.19650000000000001</v>
      </c>
      <c r="AQ19" s="2">
        <v>5.8500000000000003E-2</v>
      </c>
      <c r="AR19" s="9">
        <f t="shared" si="13"/>
        <v>24.602780330686205</v>
      </c>
      <c r="AS19" s="2">
        <v>6.5500000000000003E-2</v>
      </c>
      <c r="AT19" s="2">
        <v>2.4500000000000001E-2</v>
      </c>
      <c r="AU19" s="9">
        <f t="shared" si="14"/>
        <v>20.979632980583812</v>
      </c>
      <c r="AV19" s="2">
        <v>9.7500000000000003E-2</v>
      </c>
      <c r="AW19" s="2">
        <v>3.1E-2</v>
      </c>
      <c r="AX19" s="9">
        <f t="shared" si="15"/>
        <v>30.692873765745691</v>
      </c>
      <c r="AY19" s="2">
        <v>9.0999999999999998E-2</v>
      </c>
      <c r="AZ19" s="2">
        <v>3.2500000000000001E-2</v>
      </c>
      <c r="BA19" s="9">
        <f t="shared" si="16"/>
        <v>28.988834057271085</v>
      </c>
      <c r="BB19" s="2">
        <v>1.0999999999999999E-2</v>
      </c>
      <c r="BC19" s="2">
        <v>2.5000000000000001E-3</v>
      </c>
      <c r="BD19" s="9">
        <f t="shared" si="17"/>
        <v>3.3841542518035426</v>
      </c>
      <c r="BE19" s="2">
        <v>0</v>
      </c>
      <c r="BF19" s="2">
        <v>0</v>
      </c>
      <c r="BG19" s="9">
        <f t="shared" si="18"/>
        <v>0</v>
      </c>
      <c r="BH19" s="2">
        <v>0</v>
      </c>
      <c r="BI19" s="2">
        <v>0</v>
      </c>
      <c r="BJ19" s="9">
        <f t="shared" si="19"/>
        <v>0</v>
      </c>
      <c r="BK19" s="2">
        <v>0</v>
      </c>
      <c r="BL19" s="2">
        <v>0</v>
      </c>
      <c r="BM19" s="9">
        <f t="shared" si="20"/>
        <v>0</v>
      </c>
      <c r="BN19" s="2">
        <v>2.0500000000000001E-2</v>
      </c>
      <c r="BO19" s="2">
        <v>3.1E-2</v>
      </c>
      <c r="BP19" s="9">
        <f t="shared" si="21"/>
        <v>11.149551560488879</v>
      </c>
      <c r="BQ19" s="9">
        <f t="shared" si="22"/>
        <v>758.84252564740166</v>
      </c>
    </row>
    <row r="20" spans="1:69" ht="15.75" thickBot="1" x14ac:dyDescent="0.3">
      <c r="A20" s="3">
        <v>0.66666666666666663</v>
      </c>
      <c r="B20" s="4">
        <v>43635</v>
      </c>
      <c r="C20" s="2">
        <v>4.1500000000000002E-2</v>
      </c>
      <c r="D20" s="2">
        <v>0.02</v>
      </c>
      <c r="E20" s="9">
        <f t="shared" si="0"/>
        <v>13.820365407614954</v>
      </c>
      <c r="F20" s="2">
        <v>6.4999999999999997E-3</v>
      </c>
      <c r="G20" s="2">
        <v>0</v>
      </c>
      <c r="H20" s="9">
        <f t="shared" si="1"/>
        <v>1.95</v>
      </c>
      <c r="I20" s="2">
        <v>0</v>
      </c>
      <c r="J20" s="2">
        <v>0</v>
      </c>
      <c r="K20" s="9">
        <f t="shared" si="2"/>
        <v>0</v>
      </c>
      <c r="L20" s="2">
        <v>0.29449999999999998</v>
      </c>
      <c r="M20" s="2">
        <v>6.7500000000000004E-2</v>
      </c>
      <c r="N20" s="9">
        <f t="shared" si="3"/>
        <v>90.640967558825182</v>
      </c>
      <c r="O20" s="2">
        <v>0.1855</v>
      </c>
      <c r="P20" s="2">
        <v>3.95E-2</v>
      </c>
      <c r="Q20" s="9">
        <f t="shared" si="4"/>
        <v>56.897671305599133</v>
      </c>
      <c r="R20" s="2">
        <v>0.16550000000000001</v>
      </c>
      <c r="S20" s="2">
        <v>4.0500000000000001E-2</v>
      </c>
      <c r="T20" s="9">
        <f t="shared" si="5"/>
        <v>51.115017362806398</v>
      </c>
      <c r="U20" s="2">
        <v>0.29899999999999999</v>
      </c>
      <c r="V20" s="2">
        <v>7.4499999999999997E-2</v>
      </c>
      <c r="W20" s="9">
        <f t="shared" si="6"/>
        <v>154.07080352876724</v>
      </c>
      <c r="X20" s="2">
        <v>9.5500000000000002E-2</v>
      </c>
      <c r="Y20" s="2">
        <v>1.4500000000000001E-2</v>
      </c>
      <c r="Z20" s="9">
        <f t="shared" si="7"/>
        <v>48.297256650869933</v>
      </c>
      <c r="AA20" s="2">
        <v>0.52400000000000002</v>
      </c>
      <c r="AB20" s="2">
        <v>0.28599999999999998</v>
      </c>
      <c r="AC20" s="9">
        <f t="shared" si="8"/>
        <v>119.39380218420051</v>
      </c>
      <c r="AD20" s="2">
        <v>0</v>
      </c>
      <c r="AE20" s="2">
        <v>0</v>
      </c>
      <c r="AF20" s="9">
        <f t="shared" si="9"/>
        <v>0</v>
      </c>
      <c r="AG20" s="2">
        <v>9.0499999999999997E-2</v>
      </c>
      <c r="AH20" s="2">
        <v>4.7500000000000001E-2</v>
      </c>
      <c r="AI20" s="9">
        <f t="shared" si="10"/>
        <v>51.104060504034315</v>
      </c>
      <c r="AJ20" s="2">
        <v>5.0999999999999997E-2</v>
      </c>
      <c r="AK20" s="2">
        <v>2.7E-2</v>
      </c>
      <c r="AL20" s="9">
        <f t="shared" si="11"/>
        <v>28.853076092507013</v>
      </c>
      <c r="AM20" s="2">
        <v>5.7500000000000002E-2</v>
      </c>
      <c r="AN20" s="2">
        <v>4.1500000000000002E-2</v>
      </c>
      <c r="AO20" s="9">
        <f t="shared" si="12"/>
        <v>8.5094300631710933</v>
      </c>
      <c r="AP20" s="2">
        <v>0.245</v>
      </c>
      <c r="AQ20" s="2">
        <v>6.3500000000000001E-2</v>
      </c>
      <c r="AR20" s="9">
        <f t="shared" si="13"/>
        <v>30.371440532184177</v>
      </c>
      <c r="AS20" s="2">
        <v>6.9000000000000006E-2</v>
      </c>
      <c r="AT20" s="2">
        <v>2.6499999999999999E-2</v>
      </c>
      <c r="AU20" s="9">
        <f t="shared" si="14"/>
        <v>22.174140344103535</v>
      </c>
      <c r="AV20" s="2">
        <v>9.5500000000000002E-2</v>
      </c>
      <c r="AW20" s="2">
        <v>3.1E-2</v>
      </c>
      <c r="AX20" s="9">
        <f t="shared" si="15"/>
        <v>30.121628442034801</v>
      </c>
      <c r="AY20" s="2">
        <v>8.6999999999999994E-2</v>
      </c>
      <c r="AZ20" s="2">
        <v>3.1E-2</v>
      </c>
      <c r="BA20" s="9">
        <f t="shared" si="16"/>
        <v>27.707399733645161</v>
      </c>
      <c r="BB20" s="2">
        <v>1.6500000000000001E-2</v>
      </c>
      <c r="BC20" s="2">
        <v>4.0000000000000001E-3</v>
      </c>
      <c r="BD20" s="9">
        <f t="shared" si="17"/>
        <v>5.0933780539048943</v>
      </c>
      <c r="BE20" s="2">
        <v>0</v>
      </c>
      <c r="BF20" s="2">
        <v>0</v>
      </c>
      <c r="BG20" s="9">
        <f t="shared" si="18"/>
        <v>0</v>
      </c>
      <c r="BH20" s="2">
        <v>0</v>
      </c>
      <c r="BI20" s="2">
        <v>0</v>
      </c>
      <c r="BJ20" s="9">
        <f t="shared" si="19"/>
        <v>0</v>
      </c>
      <c r="BK20" s="2">
        <v>0</v>
      </c>
      <c r="BL20" s="2">
        <v>0</v>
      </c>
      <c r="BM20" s="9">
        <f t="shared" si="20"/>
        <v>0</v>
      </c>
      <c r="BN20" s="2">
        <v>0.02</v>
      </c>
      <c r="BO20" s="2">
        <v>3.15E-2</v>
      </c>
      <c r="BP20" s="9">
        <f t="shared" si="21"/>
        <v>11.19385992408338</v>
      </c>
      <c r="BQ20" s="9">
        <f t="shared" si="22"/>
        <v>751.31429768835153</v>
      </c>
    </row>
    <row r="21" spans="1:69" ht="15.75" thickBot="1" x14ac:dyDescent="0.3">
      <c r="A21" s="3">
        <v>0.70833333333333337</v>
      </c>
      <c r="B21" s="4">
        <v>43635</v>
      </c>
      <c r="C21" s="2">
        <v>4.5999999999999999E-2</v>
      </c>
      <c r="D21" s="2">
        <v>0.02</v>
      </c>
      <c r="E21" s="9">
        <f t="shared" si="0"/>
        <v>15.047923444781343</v>
      </c>
      <c r="F21" s="2">
        <v>1.0999999999999999E-2</v>
      </c>
      <c r="G21" s="2">
        <v>0</v>
      </c>
      <c r="H21" s="9">
        <f t="shared" si="1"/>
        <v>3.3</v>
      </c>
      <c r="I21" s="2">
        <v>0</v>
      </c>
      <c r="J21" s="2">
        <v>0</v>
      </c>
      <c r="K21" s="9">
        <f t="shared" si="2"/>
        <v>0</v>
      </c>
      <c r="L21" s="2">
        <v>0.29399999999999998</v>
      </c>
      <c r="M21" s="2">
        <v>7.1999999999999995E-2</v>
      </c>
      <c r="N21" s="9">
        <f t="shared" si="3"/>
        <v>90.80638744053195</v>
      </c>
      <c r="O21" s="2">
        <v>0.185</v>
      </c>
      <c r="P21" s="2">
        <v>0.04</v>
      </c>
      <c r="Q21" s="9">
        <f t="shared" si="4"/>
        <v>56.782479692243101</v>
      </c>
      <c r="R21" s="2">
        <v>0.16950000000000001</v>
      </c>
      <c r="S21" s="2">
        <v>4.2999999999999997E-2</v>
      </c>
      <c r="T21" s="9">
        <f t="shared" si="5"/>
        <v>52.46077105800105</v>
      </c>
      <c r="U21" s="2">
        <v>0.30349999999999999</v>
      </c>
      <c r="V21" s="2">
        <v>7.4499999999999997E-2</v>
      </c>
      <c r="W21" s="9">
        <f t="shared" si="6"/>
        <v>156.25499992000255</v>
      </c>
      <c r="X21" s="2">
        <v>9.2499999999999999E-2</v>
      </c>
      <c r="Y21" s="2">
        <v>1.4E-2</v>
      </c>
      <c r="Z21" s="9">
        <f t="shared" si="7"/>
        <v>46.776730326092697</v>
      </c>
      <c r="AA21" s="2">
        <v>0.52500000000000002</v>
      </c>
      <c r="AB21" s="2">
        <v>0.28799999999999998</v>
      </c>
      <c r="AC21" s="9">
        <f t="shared" si="8"/>
        <v>119.76126251839531</v>
      </c>
      <c r="AD21" s="2">
        <v>0</v>
      </c>
      <c r="AE21" s="2">
        <v>0</v>
      </c>
      <c r="AF21" s="9">
        <f t="shared" si="9"/>
        <v>0</v>
      </c>
      <c r="AG21" s="2">
        <v>9.2999999999999999E-2</v>
      </c>
      <c r="AH21" s="2">
        <v>0.05</v>
      </c>
      <c r="AI21" s="9">
        <f t="shared" si="10"/>
        <v>52.794412583151264</v>
      </c>
      <c r="AJ21" s="2">
        <v>5.5500000000000001E-2</v>
      </c>
      <c r="AK21" s="2">
        <v>2.8000000000000001E-2</v>
      </c>
      <c r="AL21" s="9">
        <f t="shared" si="11"/>
        <v>31.081545971846381</v>
      </c>
      <c r="AM21" s="2">
        <v>8.6499999999999994E-2</v>
      </c>
      <c r="AN21" s="2">
        <v>6.2E-2</v>
      </c>
      <c r="AO21" s="9">
        <f t="shared" si="12"/>
        <v>12.770982734308273</v>
      </c>
      <c r="AP21" s="2">
        <v>0.17749999999999999</v>
      </c>
      <c r="AQ21" s="2">
        <v>3.3000000000000002E-2</v>
      </c>
      <c r="AR21" s="9">
        <f t="shared" si="13"/>
        <v>21.664985575808721</v>
      </c>
      <c r="AS21" s="2">
        <v>6.4000000000000001E-2</v>
      </c>
      <c r="AT21" s="2">
        <v>2.8500000000000001E-2</v>
      </c>
      <c r="AU21" s="9">
        <f t="shared" si="14"/>
        <v>21.017671136450868</v>
      </c>
      <c r="AV21" s="2">
        <v>9.6000000000000002E-2</v>
      </c>
      <c r="AW21" s="2">
        <v>2.9499999999999998E-2</v>
      </c>
      <c r="AX21" s="9">
        <f t="shared" si="15"/>
        <v>30.129097231745927</v>
      </c>
      <c r="AY21" s="2">
        <v>0.1075</v>
      </c>
      <c r="AZ21" s="2">
        <v>4.2500000000000003E-2</v>
      </c>
      <c r="BA21" s="9">
        <f t="shared" si="16"/>
        <v>34.678884065090671</v>
      </c>
      <c r="BB21" s="2">
        <v>1.7500000000000002E-2</v>
      </c>
      <c r="BC21" s="2">
        <v>3.0000000000000001E-3</v>
      </c>
      <c r="BD21" s="9">
        <f t="shared" si="17"/>
        <v>5.3265842713694118</v>
      </c>
      <c r="BE21" s="2">
        <v>0</v>
      </c>
      <c r="BF21" s="2">
        <v>0</v>
      </c>
      <c r="BG21" s="9">
        <f t="shared" si="18"/>
        <v>0</v>
      </c>
      <c r="BH21" s="2">
        <v>0</v>
      </c>
      <c r="BI21" s="2">
        <v>0</v>
      </c>
      <c r="BJ21" s="9">
        <f t="shared" si="19"/>
        <v>0</v>
      </c>
      <c r="BK21" s="2">
        <v>5.0000000000000001E-4</v>
      </c>
      <c r="BL21" s="2">
        <v>5.0000000000000001E-4</v>
      </c>
      <c r="BM21" s="9">
        <f t="shared" si="20"/>
        <v>0.21213203435596426</v>
      </c>
      <c r="BN21" s="2">
        <v>1.95E-2</v>
      </c>
      <c r="BO21" s="2">
        <v>3.1E-2</v>
      </c>
      <c r="BP21" s="9">
        <f t="shared" si="21"/>
        <v>10.986924046337993</v>
      </c>
      <c r="BQ21" s="9">
        <f t="shared" si="22"/>
        <v>761.85377405051349</v>
      </c>
    </row>
    <row r="22" spans="1:69" ht="15.75" thickBot="1" x14ac:dyDescent="0.3">
      <c r="A22" s="3">
        <v>0.75</v>
      </c>
      <c r="B22" s="4">
        <v>43635</v>
      </c>
      <c r="C22" s="2">
        <v>6.25E-2</v>
      </c>
      <c r="D22" s="2">
        <v>2.9000000000000001E-2</v>
      </c>
      <c r="E22" s="9">
        <f t="shared" si="0"/>
        <v>20.670087082545152</v>
      </c>
      <c r="F22" s="2">
        <v>8.9999999999999993E-3</v>
      </c>
      <c r="G22" s="2">
        <v>0</v>
      </c>
      <c r="H22" s="9">
        <f t="shared" si="1"/>
        <v>2.6999999999999997</v>
      </c>
      <c r="I22" s="2">
        <v>0</v>
      </c>
      <c r="J22" s="2">
        <v>0</v>
      </c>
      <c r="K22" s="9">
        <f t="shared" si="2"/>
        <v>0</v>
      </c>
      <c r="L22" s="2">
        <v>0.314</v>
      </c>
      <c r="M22" s="2">
        <v>7.3499999999999996E-2</v>
      </c>
      <c r="N22" s="9">
        <f t="shared" si="3"/>
        <v>96.746278998212645</v>
      </c>
      <c r="O22" s="2">
        <v>0.2195</v>
      </c>
      <c r="P22" s="2">
        <v>4.5499999999999999E-2</v>
      </c>
      <c r="Q22" s="9">
        <f t="shared" si="4"/>
        <v>67.249869888349977</v>
      </c>
      <c r="R22" s="2">
        <v>0.182</v>
      </c>
      <c r="S22" s="2">
        <v>4.5999999999999999E-2</v>
      </c>
      <c r="T22" s="9">
        <f t="shared" si="5"/>
        <v>56.316960145235107</v>
      </c>
      <c r="U22" s="2">
        <v>0.3155</v>
      </c>
      <c r="V22" s="2">
        <v>7.5999999999999998E-2</v>
      </c>
      <c r="W22" s="9">
        <f t="shared" si="6"/>
        <v>162.2623261881821</v>
      </c>
      <c r="X22" s="2">
        <v>9.4E-2</v>
      </c>
      <c r="Y22" s="2">
        <v>1.7500000000000002E-2</v>
      </c>
      <c r="Z22" s="9">
        <f t="shared" si="7"/>
        <v>47.807556934024561</v>
      </c>
      <c r="AA22" s="2">
        <v>0.52500000000000002</v>
      </c>
      <c r="AB22" s="2">
        <v>0.28999999999999998</v>
      </c>
      <c r="AC22" s="9">
        <f t="shared" si="8"/>
        <v>119.95415791042842</v>
      </c>
      <c r="AD22" s="2">
        <v>0</v>
      </c>
      <c r="AE22" s="2">
        <v>0</v>
      </c>
      <c r="AF22" s="9">
        <f t="shared" si="9"/>
        <v>0</v>
      </c>
      <c r="AG22" s="2">
        <v>9.2499999999999999E-2</v>
      </c>
      <c r="AH22" s="2">
        <v>4.9000000000000002E-2</v>
      </c>
      <c r="AI22" s="9">
        <f t="shared" si="10"/>
        <v>52.338441895035437</v>
      </c>
      <c r="AJ22" s="2">
        <v>5.5500000000000001E-2</v>
      </c>
      <c r="AK22" s="2">
        <v>2.7E-2</v>
      </c>
      <c r="AL22" s="9">
        <f t="shared" si="11"/>
        <v>30.859560917161478</v>
      </c>
      <c r="AM22" s="2">
        <v>9.5000000000000001E-2</v>
      </c>
      <c r="AN22" s="2">
        <v>7.2499999999999995E-2</v>
      </c>
      <c r="AO22" s="9">
        <f t="shared" si="12"/>
        <v>14.340502083260544</v>
      </c>
      <c r="AP22" s="2">
        <v>0.14149999999999999</v>
      </c>
      <c r="AQ22" s="2">
        <v>3.95E-2</v>
      </c>
      <c r="AR22" s="9">
        <f t="shared" si="13"/>
        <v>17.629180355308634</v>
      </c>
      <c r="AS22" s="2">
        <v>6.9500000000000006E-2</v>
      </c>
      <c r="AT22" s="2">
        <v>2.8500000000000001E-2</v>
      </c>
      <c r="AU22" s="9">
        <f t="shared" si="14"/>
        <v>22.5349728200413</v>
      </c>
      <c r="AV22" s="2">
        <v>0.1115</v>
      </c>
      <c r="AW22" s="2">
        <v>3.5000000000000003E-2</v>
      </c>
      <c r="AX22" s="9">
        <f t="shared" si="15"/>
        <v>35.059271241712942</v>
      </c>
      <c r="AY22" s="2">
        <v>0.1075</v>
      </c>
      <c r="AZ22" s="2">
        <v>4.0500000000000001E-2</v>
      </c>
      <c r="BA22" s="9">
        <f t="shared" si="16"/>
        <v>34.462806037814154</v>
      </c>
      <c r="BB22" s="2">
        <v>1.2999999999999999E-2</v>
      </c>
      <c r="BC22" s="2">
        <v>2E-3</v>
      </c>
      <c r="BD22" s="9">
        <f t="shared" si="17"/>
        <v>3.9458839313897718</v>
      </c>
      <c r="BE22" s="2">
        <v>0</v>
      </c>
      <c r="BF22" s="2">
        <v>0</v>
      </c>
      <c r="BG22" s="9">
        <f t="shared" si="18"/>
        <v>0</v>
      </c>
      <c r="BH22" s="2">
        <v>0</v>
      </c>
      <c r="BI22" s="2">
        <v>0</v>
      </c>
      <c r="BJ22" s="9">
        <f t="shared" si="19"/>
        <v>0</v>
      </c>
      <c r="BK22" s="2">
        <v>0</v>
      </c>
      <c r="BL22" s="2">
        <v>0</v>
      </c>
      <c r="BM22" s="9">
        <f t="shared" si="20"/>
        <v>0</v>
      </c>
      <c r="BN22" s="2">
        <v>1.95E-2</v>
      </c>
      <c r="BO22" s="2">
        <v>3.2000000000000001E-2</v>
      </c>
      <c r="BP22" s="9">
        <f t="shared" si="21"/>
        <v>11.241997153531038</v>
      </c>
      <c r="BQ22" s="9">
        <f t="shared" si="22"/>
        <v>796.1198535822333</v>
      </c>
    </row>
    <row r="23" spans="1:69" ht="15.75" thickBot="1" x14ac:dyDescent="0.3">
      <c r="A23" s="3">
        <v>0.79166666666666663</v>
      </c>
      <c r="B23" s="4">
        <v>43635</v>
      </c>
      <c r="C23" s="2">
        <v>5.8500000000000003E-2</v>
      </c>
      <c r="D23" s="2">
        <v>1.95E-2</v>
      </c>
      <c r="E23" s="9">
        <f t="shared" si="0"/>
        <v>18.499324311985021</v>
      </c>
      <c r="F23" s="2">
        <v>9.4999999999999998E-3</v>
      </c>
      <c r="G23" s="2">
        <v>0</v>
      </c>
      <c r="H23" s="9">
        <f t="shared" si="1"/>
        <v>2.85</v>
      </c>
      <c r="I23" s="2">
        <v>0</v>
      </c>
      <c r="J23" s="2">
        <v>0</v>
      </c>
      <c r="K23" s="9">
        <f t="shared" si="2"/>
        <v>0</v>
      </c>
      <c r="L23" s="2">
        <v>0.33600000000000002</v>
      </c>
      <c r="M23" s="2">
        <v>7.7499999999999999E-2</v>
      </c>
      <c r="N23" s="9">
        <f t="shared" si="3"/>
        <v>103.44661666772869</v>
      </c>
      <c r="O23" s="2">
        <v>0.20749999999999999</v>
      </c>
      <c r="P23" s="2">
        <v>4.5999999999999999E-2</v>
      </c>
      <c r="Q23" s="9">
        <f t="shared" si="4"/>
        <v>63.761293117376468</v>
      </c>
      <c r="R23" s="2">
        <v>0.18149999999999999</v>
      </c>
      <c r="S23" s="2">
        <v>4.7500000000000001E-2</v>
      </c>
      <c r="T23" s="9">
        <f t="shared" si="5"/>
        <v>56.283789851075234</v>
      </c>
      <c r="U23" s="2">
        <v>0.34300000000000003</v>
      </c>
      <c r="V23" s="2">
        <v>8.7999999999999995E-2</v>
      </c>
      <c r="W23" s="9">
        <f t="shared" si="6"/>
        <v>177.0543701804618</v>
      </c>
      <c r="X23" s="2">
        <v>9.7500000000000003E-2</v>
      </c>
      <c r="Y23" s="2">
        <v>2.2499999999999999E-2</v>
      </c>
      <c r="Z23" s="9">
        <f t="shared" si="7"/>
        <v>50.03124024047375</v>
      </c>
      <c r="AA23" s="2">
        <v>0.52900000000000003</v>
      </c>
      <c r="AB23" s="2">
        <v>0.28899999999999998</v>
      </c>
      <c r="AC23" s="9">
        <f t="shared" si="8"/>
        <v>120.55903118389762</v>
      </c>
      <c r="AD23" s="2">
        <v>0</v>
      </c>
      <c r="AE23" s="2">
        <v>0</v>
      </c>
      <c r="AF23" s="9">
        <f t="shared" si="9"/>
        <v>0</v>
      </c>
      <c r="AG23" s="2">
        <v>9.9500000000000005E-2</v>
      </c>
      <c r="AH23" s="2">
        <v>5.0500000000000003E-2</v>
      </c>
      <c r="AI23" s="9">
        <f t="shared" si="10"/>
        <v>55.790904276593331</v>
      </c>
      <c r="AJ23" s="2">
        <v>5.6500000000000002E-2</v>
      </c>
      <c r="AK23" s="2">
        <v>2.7E-2</v>
      </c>
      <c r="AL23" s="9">
        <f t="shared" si="11"/>
        <v>31.309942510327296</v>
      </c>
      <c r="AM23" s="2">
        <v>8.8999999999999996E-2</v>
      </c>
      <c r="AN23" s="2">
        <v>7.85E-2</v>
      </c>
      <c r="AO23" s="9">
        <f t="shared" si="12"/>
        <v>14.240744362567568</v>
      </c>
      <c r="AP23" s="2">
        <v>0.20549999999999999</v>
      </c>
      <c r="AQ23" s="2">
        <v>4.5999999999999999E-2</v>
      </c>
      <c r="AR23" s="9">
        <f t="shared" si="13"/>
        <v>25.270259199303833</v>
      </c>
      <c r="AS23" s="2">
        <v>7.7499999999999999E-2</v>
      </c>
      <c r="AT23" s="2">
        <v>3.2000000000000001E-2</v>
      </c>
      <c r="AU23" s="9">
        <f t="shared" si="14"/>
        <v>25.153975828882402</v>
      </c>
      <c r="AV23" s="2">
        <v>0.10150000000000001</v>
      </c>
      <c r="AW23" s="2">
        <v>2.9000000000000001E-2</v>
      </c>
      <c r="AX23" s="9">
        <f t="shared" si="15"/>
        <v>31.668478018370255</v>
      </c>
      <c r="AY23" s="2">
        <v>0.113</v>
      </c>
      <c r="AZ23" s="2">
        <v>4.1500000000000002E-2</v>
      </c>
      <c r="BA23" s="9">
        <f t="shared" si="16"/>
        <v>36.113882372295564</v>
      </c>
      <c r="BB23" s="2">
        <v>2.0500000000000001E-2</v>
      </c>
      <c r="BC23" s="2">
        <v>1.5E-3</v>
      </c>
      <c r="BD23" s="9">
        <f t="shared" si="17"/>
        <v>6.1664414373283405</v>
      </c>
      <c r="BE23" s="2">
        <v>0</v>
      </c>
      <c r="BF23" s="2">
        <v>0</v>
      </c>
      <c r="BG23" s="9">
        <f t="shared" si="18"/>
        <v>0</v>
      </c>
      <c r="BH23" s="2">
        <v>0</v>
      </c>
      <c r="BI23" s="2">
        <v>0</v>
      </c>
      <c r="BJ23" s="9">
        <f t="shared" si="19"/>
        <v>0</v>
      </c>
      <c r="BK23" s="2">
        <v>0</v>
      </c>
      <c r="BL23" s="2">
        <v>0</v>
      </c>
      <c r="BM23" s="9">
        <f t="shared" si="20"/>
        <v>0</v>
      </c>
      <c r="BN23" s="2">
        <v>0.02</v>
      </c>
      <c r="BO23" s="2">
        <v>3.2500000000000001E-2</v>
      </c>
      <c r="BP23" s="9">
        <f t="shared" si="21"/>
        <v>11.448253141855311</v>
      </c>
      <c r="BQ23" s="9">
        <f t="shared" si="22"/>
        <v>829.6485467005225</v>
      </c>
    </row>
    <row r="24" spans="1:69" ht="15.75" thickBot="1" x14ac:dyDescent="0.3">
      <c r="A24" s="3">
        <v>0.83333333333333337</v>
      </c>
      <c r="B24" s="4">
        <v>43635</v>
      </c>
      <c r="C24" s="2">
        <v>7.5499999999999998E-2</v>
      </c>
      <c r="D24" s="2">
        <v>0.02</v>
      </c>
      <c r="E24" s="9">
        <f t="shared" si="0"/>
        <v>23.431229161100362</v>
      </c>
      <c r="F24" s="2">
        <v>1.4E-2</v>
      </c>
      <c r="G24" s="2">
        <v>0</v>
      </c>
      <c r="H24" s="9">
        <f t="shared" si="1"/>
        <v>4.2</v>
      </c>
      <c r="I24" s="2">
        <v>0</v>
      </c>
      <c r="J24" s="2">
        <v>0</v>
      </c>
      <c r="K24" s="9">
        <f t="shared" si="2"/>
        <v>0</v>
      </c>
      <c r="L24" s="2">
        <v>0.38100000000000001</v>
      </c>
      <c r="M24" s="2">
        <v>8.6499999999999994E-2</v>
      </c>
      <c r="N24" s="9">
        <f t="shared" si="3"/>
        <v>117.20875607223208</v>
      </c>
      <c r="O24" s="2">
        <v>0.1845</v>
      </c>
      <c r="P24" s="2">
        <v>4.65E-2</v>
      </c>
      <c r="Q24" s="9">
        <f t="shared" si="4"/>
        <v>57.080863693535683</v>
      </c>
      <c r="R24" s="2">
        <v>0.20300000000000001</v>
      </c>
      <c r="S24" s="2">
        <v>5.1499999999999997E-2</v>
      </c>
      <c r="T24" s="9">
        <f t="shared" si="5"/>
        <v>62.829232845865633</v>
      </c>
      <c r="U24" s="2">
        <v>0.36249999999999999</v>
      </c>
      <c r="V24" s="2">
        <v>9.35E-2</v>
      </c>
      <c r="W24" s="9">
        <f t="shared" si="6"/>
        <v>187.18206377748911</v>
      </c>
      <c r="X24" s="2">
        <v>0.111</v>
      </c>
      <c r="Y24" s="2">
        <v>2.75E-2</v>
      </c>
      <c r="Z24" s="9">
        <f t="shared" si="7"/>
        <v>57.177902200063265</v>
      </c>
      <c r="AA24" s="2">
        <v>0.54749999999999999</v>
      </c>
      <c r="AB24" s="2">
        <v>0.28899999999999998</v>
      </c>
      <c r="AC24" s="9">
        <f t="shared" si="8"/>
        <v>123.81877886653542</v>
      </c>
      <c r="AD24" s="2">
        <v>0</v>
      </c>
      <c r="AE24" s="2">
        <v>0</v>
      </c>
      <c r="AF24" s="9">
        <f t="shared" si="9"/>
        <v>0</v>
      </c>
      <c r="AG24" s="2">
        <v>0.10199999999999999</v>
      </c>
      <c r="AH24" s="2">
        <v>5.0500000000000003E-2</v>
      </c>
      <c r="AI24" s="9">
        <f t="shared" si="10"/>
        <v>56.908369331759978</v>
      </c>
      <c r="AJ24" s="2">
        <v>6.3E-2</v>
      </c>
      <c r="AK24" s="2">
        <v>2.6499999999999999E-2</v>
      </c>
      <c r="AL24" s="9">
        <f t="shared" si="11"/>
        <v>34.173271719283768</v>
      </c>
      <c r="AM24" s="2">
        <v>8.5000000000000006E-2</v>
      </c>
      <c r="AN24" s="2">
        <v>7.4499999999999997E-2</v>
      </c>
      <c r="AO24" s="9">
        <f t="shared" si="12"/>
        <v>13.563318178086071</v>
      </c>
      <c r="AP24" s="2">
        <v>0.191</v>
      </c>
      <c r="AQ24" s="2">
        <v>5.8999999999999997E-2</v>
      </c>
      <c r="AR24" s="9">
        <f t="shared" si="13"/>
        <v>23.988597291213171</v>
      </c>
      <c r="AS24" s="2">
        <v>8.6999999999999994E-2</v>
      </c>
      <c r="AT24" s="2">
        <v>3.2000000000000001E-2</v>
      </c>
      <c r="AU24" s="9">
        <f t="shared" si="14"/>
        <v>27.809530740377479</v>
      </c>
      <c r="AV24" s="2">
        <v>0.105</v>
      </c>
      <c r="AW24" s="2">
        <v>3.4500000000000003E-2</v>
      </c>
      <c r="AX24" s="9">
        <f t="shared" si="15"/>
        <v>33.156786635619561</v>
      </c>
      <c r="AY24" s="2">
        <v>0.123</v>
      </c>
      <c r="AZ24" s="2">
        <v>4.3499999999999997E-2</v>
      </c>
      <c r="BA24" s="9">
        <f t="shared" si="16"/>
        <v>39.139653805316165</v>
      </c>
      <c r="BB24" s="2">
        <v>1.8499999999999999E-2</v>
      </c>
      <c r="BC24" s="2">
        <v>1.5E-3</v>
      </c>
      <c r="BD24" s="9">
        <f t="shared" si="17"/>
        <v>5.5682133579811754</v>
      </c>
      <c r="BE24" s="2">
        <v>0</v>
      </c>
      <c r="BF24" s="2">
        <v>0</v>
      </c>
      <c r="BG24" s="9">
        <f t="shared" si="18"/>
        <v>0</v>
      </c>
      <c r="BH24" s="2">
        <v>0</v>
      </c>
      <c r="BI24" s="2">
        <v>0</v>
      </c>
      <c r="BJ24" s="9">
        <f t="shared" si="19"/>
        <v>0</v>
      </c>
      <c r="BK24" s="2">
        <v>0</v>
      </c>
      <c r="BL24" s="2">
        <v>0</v>
      </c>
      <c r="BM24" s="9">
        <f t="shared" si="20"/>
        <v>0</v>
      </c>
      <c r="BN24" s="2">
        <v>1.95E-2</v>
      </c>
      <c r="BO24" s="2">
        <v>3.2500000000000001E-2</v>
      </c>
      <c r="BP24" s="9">
        <f t="shared" si="21"/>
        <v>11.370356194948336</v>
      </c>
      <c r="BQ24" s="9">
        <f t="shared" si="22"/>
        <v>878.6069238714075</v>
      </c>
    </row>
    <row r="25" spans="1:69" ht="15.75" thickBot="1" x14ac:dyDescent="0.3">
      <c r="A25" s="3">
        <v>0.875</v>
      </c>
      <c r="B25" s="4">
        <v>43635</v>
      </c>
      <c r="C25" s="2">
        <v>7.3499999999999996E-2</v>
      </c>
      <c r="D25" s="2">
        <v>1.8499999999999999E-2</v>
      </c>
      <c r="E25" s="9">
        <f t="shared" si="0"/>
        <v>22.73774395141259</v>
      </c>
      <c r="F25" s="2">
        <v>1.0500000000000001E-2</v>
      </c>
      <c r="G25" s="2">
        <v>0</v>
      </c>
      <c r="H25" s="9">
        <f t="shared" si="1"/>
        <v>3.1500000000000004</v>
      </c>
      <c r="I25" s="2">
        <v>0</v>
      </c>
      <c r="J25" s="2">
        <v>0</v>
      </c>
      <c r="K25" s="9">
        <f t="shared" si="2"/>
        <v>0</v>
      </c>
      <c r="L25" s="2">
        <v>0.3805</v>
      </c>
      <c r="M25" s="2">
        <v>8.8499999999999995E-2</v>
      </c>
      <c r="N25" s="9">
        <f t="shared" si="3"/>
        <v>117.19694961900672</v>
      </c>
      <c r="O25" s="2">
        <v>0.2475</v>
      </c>
      <c r="P25" s="2">
        <v>4.9500000000000002E-2</v>
      </c>
      <c r="Q25" s="9">
        <f t="shared" si="4"/>
        <v>75.720439776852857</v>
      </c>
      <c r="R25" s="2">
        <v>0.222</v>
      </c>
      <c r="S25" s="2">
        <v>5.1999999999999998E-2</v>
      </c>
      <c r="T25" s="9">
        <f t="shared" si="5"/>
        <v>68.402631528326452</v>
      </c>
      <c r="U25" s="2">
        <v>0.3765</v>
      </c>
      <c r="V25" s="2">
        <v>9.5000000000000001E-2</v>
      </c>
      <c r="W25" s="9">
        <f t="shared" si="6"/>
        <v>194.15023177941353</v>
      </c>
      <c r="X25" s="2">
        <v>0.12</v>
      </c>
      <c r="Y25" s="2">
        <v>2.6499999999999999E-2</v>
      </c>
      <c r="Z25" s="9">
        <f t="shared" si="7"/>
        <v>61.445606026794138</v>
      </c>
      <c r="AA25" s="2">
        <v>0.55300000000000005</v>
      </c>
      <c r="AB25" s="2">
        <v>0.29149999999999998</v>
      </c>
      <c r="AC25" s="9">
        <f t="shared" si="8"/>
        <v>125.02499750049986</v>
      </c>
      <c r="AD25" s="2">
        <v>0</v>
      </c>
      <c r="AE25" s="2">
        <v>0</v>
      </c>
      <c r="AF25" s="9">
        <f t="shared" si="9"/>
        <v>0</v>
      </c>
      <c r="AG25" s="2">
        <v>9.8500000000000004E-2</v>
      </c>
      <c r="AH25" s="2">
        <v>0.05</v>
      </c>
      <c r="AI25" s="9">
        <f t="shared" si="10"/>
        <v>55.231897486868952</v>
      </c>
      <c r="AJ25" s="2">
        <v>5.2499999999999998E-2</v>
      </c>
      <c r="AK25" s="2">
        <v>2.5999999999999999E-2</v>
      </c>
      <c r="AL25" s="9">
        <f t="shared" si="11"/>
        <v>29.292703869735202</v>
      </c>
      <c r="AM25" s="2">
        <v>7.2499999999999995E-2</v>
      </c>
      <c r="AN25" s="2">
        <v>6.5000000000000002E-2</v>
      </c>
      <c r="AO25" s="9">
        <f t="shared" si="12"/>
        <v>11.684605256490267</v>
      </c>
      <c r="AP25" s="2">
        <v>0.10249999999999999</v>
      </c>
      <c r="AQ25" s="2">
        <v>2.2499999999999999E-2</v>
      </c>
      <c r="AR25" s="9">
        <f t="shared" si="13"/>
        <v>12.592855117089213</v>
      </c>
      <c r="AS25" s="2">
        <v>0.1045</v>
      </c>
      <c r="AT25" s="2">
        <v>3.4500000000000003E-2</v>
      </c>
      <c r="AU25" s="9">
        <f t="shared" si="14"/>
        <v>33.014315076948058</v>
      </c>
      <c r="AV25" s="2">
        <v>0.113</v>
      </c>
      <c r="AW25" s="2">
        <v>3.6999999999999998E-2</v>
      </c>
      <c r="AX25" s="9">
        <f t="shared" si="15"/>
        <v>35.670996621905594</v>
      </c>
      <c r="AY25" s="2">
        <v>0.13250000000000001</v>
      </c>
      <c r="AZ25" s="2">
        <v>4.4999999999999998E-2</v>
      </c>
      <c r="BA25" s="9">
        <f t="shared" si="16"/>
        <v>41.979905907469586</v>
      </c>
      <c r="BB25" s="2">
        <v>2.4500000000000001E-2</v>
      </c>
      <c r="BC25" s="2">
        <v>2E-3</v>
      </c>
      <c r="BD25" s="9">
        <f t="shared" si="17"/>
        <v>7.3744491319691132</v>
      </c>
      <c r="BE25" s="2">
        <v>0</v>
      </c>
      <c r="BF25" s="2">
        <v>0</v>
      </c>
      <c r="BG25" s="9">
        <f t="shared" si="18"/>
        <v>0</v>
      </c>
      <c r="BH25" s="2">
        <v>0</v>
      </c>
      <c r="BI25" s="2">
        <v>0</v>
      </c>
      <c r="BJ25" s="9">
        <f t="shared" si="19"/>
        <v>0</v>
      </c>
      <c r="BK25" s="2">
        <v>0</v>
      </c>
      <c r="BL25" s="2">
        <v>0</v>
      </c>
      <c r="BM25" s="9">
        <f t="shared" si="20"/>
        <v>0</v>
      </c>
      <c r="BN25" s="2">
        <v>0.02</v>
      </c>
      <c r="BO25" s="2">
        <v>3.3000000000000002E-2</v>
      </c>
      <c r="BP25" s="9">
        <f t="shared" si="21"/>
        <v>11.576268828944844</v>
      </c>
      <c r="BQ25" s="9">
        <f t="shared" si="22"/>
        <v>906.24659747972714</v>
      </c>
    </row>
    <row r="26" spans="1:69" ht="15.75" thickBot="1" x14ac:dyDescent="0.3">
      <c r="A26" s="3">
        <v>0.91666666666666663</v>
      </c>
      <c r="B26" s="4">
        <v>43635</v>
      </c>
      <c r="C26" s="2">
        <v>5.2499999999999998E-2</v>
      </c>
      <c r="D26" s="2">
        <v>0.02</v>
      </c>
      <c r="E26" s="9">
        <f t="shared" si="0"/>
        <v>16.854153790683174</v>
      </c>
      <c r="F26" s="2">
        <v>1.4500000000000001E-2</v>
      </c>
      <c r="G26" s="2">
        <v>0</v>
      </c>
      <c r="H26" s="9">
        <f t="shared" si="1"/>
        <v>4.3500000000000005</v>
      </c>
      <c r="I26" s="2">
        <v>0</v>
      </c>
      <c r="J26" s="2">
        <v>0</v>
      </c>
      <c r="K26" s="9">
        <f t="shared" si="2"/>
        <v>0</v>
      </c>
      <c r="L26" s="2">
        <v>0.42699999999999999</v>
      </c>
      <c r="M26" s="2">
        <v>9.7000000000000003E-2</v>
      </c>
      <c r="N26" s="9">
        <f t="shared" si="3"/>
        <v>131.36369361433165</v>
      </c>
      <c r="O26" s="2">
        <v>0.2465</v>
      </c>
      <c r="P26" s="2">
        <v>5.1999999999999998E-2</v>
      </c>
      <c r="Q26" s="9">
        <f t="shared" si="4"/>
        <v>75.577526421549422</v>
      </c>
      <c r="R26" s="2">
        <v>0.24299999999999999</v>
      </c>
      <c r="S26" s="2">
        <v>6.6000000000000003E-2</v>
      </c>
      <c r="T26" s="9">
        <f t="shared" si="5"/>
        <v>75.541048443875852</v>
      </c>
      <c r="U26" s="2">
        <v>0.39700000000000002</v>
      </c>
      <c r="V26" s="2">
        <v>0.10050000000000001</v>
      </c>
      <c r="W26" s="9">
        <f t="shared" si="6"/>
        <v>204.76159918304995</v>
      </c>
      <c r="X26" s="2">
        <v>0.1305</v>
      </c>
      <c r="Y26" s="2">
        <v>3.2000000000000001E-2</v>
      </c>
      <c r="Z26" s="9">
        <f t="shared" si="7"/>
        <v>67.183052178358196</v>
      </c>
      <c r="AA26" s="2">
        <v>0.56499999999999995</v>
      </c>
      <c r="AB26" s="2">
        <v>0.30049999999999999</v>
      </c>
      <c r="AC26" s="9">
        <f t="shared" si="8"/>
        <v>127.98831977957987</v>
      </c>
      <c r="AD26" s="2">
        <v>0</v>
      </c>
      <c r="AE26" s="2">
        <v>0</v>
      </c>
      <c r="AF26" s="9">
        <f t="shared" si="9"/>
        <v>0</v>
      </c>
      <c r="AG26" s="2">
        <v>0.1135</v>
      </c>
      <c r="AH26" s="2">
        <v>5.3999999999999999E-2</v>
      </c>
      <c r="AI26" s="9">
        <f t="shared" si="10"/>
        <v>62.845544790382718</v>
      </c>
      <c r="AJ26" s="2">
        <v>4.9500000000000002E-2</v>
      </c>
      <c r="AK26" s="2">
        <v>2.6499999999999999E-2</v>
      </c>
      <c r="AL26" s="9">
        <f t="shared" si="11"/>
        <v>28.073564077259586</v>
      </c>
      <c r="AM26" s="2">
        <v>7.7499999999999999E-2</v>
      </c>
      <c r="AN26" s="2">
        <v>6.8000000000000005E-2</v>
      </c>
      <c r="AO26" s="9">
        <f t="shared" si="12"/>
        <v>12.372372448322109</v>
      </c>
      <c r="AP26" s="2">
        <v>0.2205</v>
      </c>
      <c r="AQ26" s="2">
        <v>6.6000000000000003E-2</v>
      </c>
      <c r="AR26" s="9">
        <f t="shared" si="13"/>
        <v>27.619884141683144</v>
      </c>
      <c r="AS26" s="2">
        <v>0.1135</v>
      </c>
      <c r="AT26" s="2">
        <v>3.3500000000000002E-2</v>
      </c>
      <c r="AU26" s="9">
        <f t="shared" si="14"/>
        <v>35.502183031470054</v>
      </c>
      <c r="AV26" s="2">
        <v>0.11550000000000001</v>
      </c>
      <c r="AW26" s="2">
        <v>3.85E-2</v>
      </c>
      <c r="AX26" s="9">
        <f t="shared" si="15"/>
        <v>36.524306974944786</v>
      </c>
      <c r="AY26" s="2">
        <v>0.1265</v>
      </c>
      <c r="AZ26" s="2">
        <v>4.4499999999999998E-2</v>
      </c>
      <c r="BA26" s="9">
        <f t="shared" si="16"/>
        <v>40.22965324235345</v>
      </c>
      <c r="BB26" s="2">
        <v>2.1000000000000001E-2</v>
      </c>
      <c r="BC26" s="2">
        <v>6.0000000000000001E-3</v>
      </c>
      <c r="BD26" s="9">
        <f t="shared" si="17"/>
        <v>6.5520989003524663</v>
      </c>
      <c r="BE26" s="2">
        <v>0</v>
      </c>
      <c r="BF26" s="2">
        <v>0</v>
      </c>
      <c r="BG26" s="9">
        <f t="shared" si="18"/>
        <v>0</v>
      </c>
      <c r="BH26" s="2">
        <v>0</v>
      </c>
      <c r="BI26" s="2">
        <v>0</v>
      </c>
      <c r="BJ26" s="9">
        <f t="shared" si="19"/>
        <v>0</v>
      </c>
      <c r="BK26" s="2">
        <v>0</v>
      </c>
      <c r="BL26" s="2">
        <v>0</v>
      </c>
      <c r="BM26" s="9">
        <f t="shared" si="20"/>
        <v>0</v>
      </c>
      <c r="BN26" s="2">
        <v>0.02</v>
      </c>
      <c r="BO26" s="2">
        <v>3.2500000000000001E-2</v>
      </c>
      <c r="BP26" s="9">
        <f t="shared" si="21"/>
        <v>11.448253141855311</v>
      </c>
      <c r="BQ26" s="9">
        <f t="shared" si="22"/>
        <v>964.78725416005182</v>
      </c>
    </row>
    <row r="27" spans="1:69" ht="15.75" thickBot="1" x14ac:dyDescent="0.3">
      <c r="A27" s="3">
        <v>0.95833333333333337</v>
      </c>
      <c r="B27" s="4">
        <v>43635</v>
      </c>
      <c r="C27" s="2">
        <v>5.6000000000000001E-2</v>
      </c>
      <c r="D27" s="2">
        <v>2.1000000000000001E-2</v>
      </c>
      <c r="E27" s="9">
        <f t="shared" si="0"/>
        <v>17.942407865166818</v>
      </c>
      <c r="F27" s="2">
        <v>1.55E-2</v>
      </c>
      <c r="G27" s="2">
        <v>0</v>
      </c>
      <c r="H27" s="9">
        <f t="shared" si="1"/>
        <v>4.6500000000000004</v>
      </c>
      <c r="I27" s="2">
        <v>0</v>
      </c>
      <c r="J27" s="2">
        <v>0</v>
      </c>
      <c r="K27" s="9">
        <f t="shared" si="2"/>
        <v>0</v>
      </c>
      <c r="L27" s="2">
        <v>0.40100000000000002</v>
      </c>
      <c r="M27" s="2">
        <v>9.6500000000000002E-2</v>
      </c>
      <c r="N27" s="9">
        <f t="shared" si="3"/>
        <v>123.73436264837672</v>
      </c>
      <c r="O27" s="2">
        <v>0.2485</v>
      </c>
      <c r="P27" s="2">
        <v>5.0500000000000003E-2</v>
      </c>
      <c r="Q27" s="9">
        <f t="shared" si="4"/>
        <v>76.073812839899119</v>
      </c>
      <c r="R27" s="2">
        <v>0.28299999999999997</v>
      </c>
      <c r="S27" s="2">
        <v>0.08</v>
      </c>
      <c r="T27" s="9">
        <f t="shared" si="5"/>
        <v>88.227036672439567</v>
      </c>
      <c r="U27" s="2">
        <v>0.376</v>
      </c>
      <c r="V27" s="2">
        <v>9.6000000000000002E-2</v>
      </c>
      <c r="W27" s="9">
        <f t="shared" si="6"/>
        <v>194.03092537015846</v>
      </c>
      <c r="X27" s="2">
        <v>0.13450000000000001</v>
      </c>
      <c r="Y27" s="2">
        <v>3.2500000000000001E-2</v>
      </c>
      <c r="Z27" s="9">
        <f t="shared" si="7"/>
        <v>69.185439219535212</v>
      </c>
      <c r="AA27" s="2">
        <v>0.58699999999999997</v>
      </c>
      <c r="AB27" s="2">
        <v>0.315</v>
      </c>
      <c r="AC27" s="9">
        <f t="shared" si="8"/>
        <v>133.23573094331715</v>
      </c>
      <c r="AD27" s="2">
        <v>0</v>
      </c>
      <c r="AE27" s="2">
        <v>0</v>
      </c>
      <c r="AF27" s="9">
        <f t="shared" si="9"/>
        <v>0</v>
      </c>
      <c r="AG27" s="2">
        <v>0.1205</v>
      </c>
      <c r="AH27" s="2">
        <v>5.2999999999999999E-2</v>
      </c>
      <c r="AI27" s="9">
        <f t="shared" si="10"/>
        <v>65.820304617952047</v>
      </c>
      <c r="AJ27" s="2">
        <v>5.0500000000000003E-2</v>
      </c>
      <c r="AK27" s="2">
        <v>2.8000000000000001E-2</v>
      </c>
      <c r="AL27" s="9">
        <f t="shared" si="11"/>
        <v>28.871482469731273</v>
      </c>
      <c r="AM27" s="2">
        <v>6.3E-2</v>
      </c>
      <c r="AN27" s="2">
        <v>4.9000000000000002E-2</v>
      </c>
      <c r="AO27" s="9">
        <f t="shared" si="12"/>
        <v>9.5774735708327601</v>
      </c>
      <c r="AP27" s="2">
        <v>0.10150000000000001</v>
      </c>
      <c r="AQ27" s="2">
        <v>1.4999999999999999E-2</v>
      </c>
      <c r="AR27" s="9">
        <f t="shared" si="13"/>
        <v>12.312286546373098</v>
      </c>
      <c r="AS27" s="2">
        <v>0.1215</v>
      </c>
      <c r="AT27" s="2">
        <v>3.4000000000000002E-2</v>
      </c>
      <c r="AU27" s="9">
        <f t="shared" si="14"/>
        <v>37.850264199870516</v>
      </c>
      <c r="AV27" s="2">
        <v>0.1195</v>
      </c>
      <c r="AW27" s="2">
        <v>4.1500000000000002E-2</v>
      </c>
      <c r="AX27" s="9">
        <f t="shared" si="15"/>
        <v>37.950296441529943</v>
      </c>
      <c r="AY27" s="2">
        <v>0.124</v>
      </c>
      <c r="AZ27" s="2">
        <v>4.5999999999999999E-2</v>
      </c>
      <c r="BA27" s="9">
        <f t="shared" si="16"/>
        <v>39.677197481677048</v>
      </c>
      <c r="BB27" s="2">
        <v>2.7E-2</v>
      </c>
      <c r="BC27" s="2">
        <v>3.0000000000000001E-3</v>
      </c>
      <c r="BD27" s="9">
        <f t="shared" si="17"/>
        <v>8.1498466243236738</v>
      </c>
      <c r="BE27" s="2">
        <v>0</v>
      </c>
      <c r="BF27" s="2">
        <v>0</v>
      </c>
      <c r="BG27" s="9">
        <f t="shared" si="18"/>
        <v>0</v>
      </c>
      <c r="BH27" s="2">
        <v>0</v>
      </c>
      <c r="BI27" s="2">
        <v>0</v>
      </c>
      <c r="BJ27" s="9">
        <f t="shared" si="19"/>
        <v>0</v>
      </c>
      <c r="BK27" s="2">
        <v>0</v>
      </c>
      <c r="BL27" s="2">
        <v>0</v>
      </c>
      <c r="BM27" s="9">
        <f t="shared" si="20"/>
        <v>0</v>
      </c>
      <c r="BN27" s="2">
        <v>0.02</v>
      </c>
      <c r="BO27" s="2">
        <v>3.2500000000000001E-2</v>
      </c>
      <c r="BP27" s="9">
        <f t="shared" si="21"/>
        <v>11.448253141855311</v>
      </c>
      <c r="BQ27" s="9">
        <f t="shared" si="22"/>
        <v>958.73712065303869</v>
      </c>
    </row>
    <row r="28" spans="1:69" ht="15.75" thickBot="1" x14ac:dyDescent="0.3">
      <c r="A28" s="3">
        <v>0</v>
      </c>
      <c r="B28" s="4">
        <v>43636</v>
      </c>
      <c r="C28" s="2">
        <v>6.0499999999999998E-2</v>
      </c>
      <c r="D28" s="2">
        <v>2.1999999999999999E-2</v>
      </c>
      <c r="E28" s="9">
        <f t="shared" si="0"/>
        <v>19.31275485268738</v>
      </c>
      <c r="F28" s="2">
        <v>1.2999999999999999E-2</v>
      </c>
      <c r="G28" s="2">
        <v>0</v>
      </c>
      <c r="H28" s="9">
        <f t="shared" si="1"/>
        <v>3.9</v>
      </c>
      <c r="I28" s="2">
        <v>0</v>
      </c>
      <c r="J28" s="2">
        <v>0</v>
      </c>
      <c r="K28" s="9">
        <f t="shared" si="2"/>
        <v>0</v>
      </c>
      <c r="L28" s="2">
        <v>0.3775</v>
      </c>
      <c r="M28" s="2">
        <v>9.1999999999999998E-2</v>
      </c>
      <c r="N28" s="9">
        <f t="shared" si="3"/>
        <v>116.56467089131252</v>
      </c>
      <c r="O28" s="2">
        <v>0.216</v>
      </c>
      <c r="P28" s="2">
        <v>4.4499999999999998E-2</v>
      </c>
      <c r="Q28" s="9">
        <f t="shared" si="4"/>
        <v>66.160883458430334</v>
      </c>
      <c r="R28" s="2">
        <v>0.23350000000000001</v>
      </c>
      <c r="S28" s="2">
        <v>6.8000000000000005E-2</v>
      </c>
      <c r="T28" s="9">
        <f t="shared" si="5"/>
        <v>72.960006167762899</v>
      </c>
      <c r="U28" s="2">
        <v>0.34100000000000003</v>
      </c>
      <c r="V28" s="2">
        <v>8.6999999999999994E-2</v>
      </c>
      <c r="W28" s="9">
        <f t="shared" si="6"/>
        <v>175.96164354767777</v>
      </c>
      <c r="X28" s="2">
        <v>0.11700000000000001</v>
      </c>
      <c r="Y28" s="2">
        <v>2.4500000000000001E-2</v>
      </c>
      <c r="Z28" s="9">
        <f t="shared" si="7"/>
        <v>59.768825486201415</v>
      </c>
      <c r="AA28" s="2">
        <v>0.58699999999999997</v>
      </c>
      <c r="AB28" s="2">
        <v>0.3115</v>
      </c>
      <c r="AC28" s="9">
        <f t="shared" si="8"/>
        <v>132.90616990945153</v>
      </c>
      <c r="AD28" s="2">
        <v>0</v>
      </c>
      <c r="AE28" s="2">
        <v>0</v>
      </c>
      <c r="AF28" s="9">
        <f t="shared" si="9"/>
        <v>0</v>
      </c>
      <c r="AG28" s="2">
        <v>0.11749999999999999</v>
      </c>
      <c r="AH28" s="2">
        <v>5.0999999999999997E-2</v>
      </c>
      <c r="AI28" s="9">
        <f t="shared" si="10"/>
        <v>64.045394057652572</v>
      </c>
      <c r="AJ28" s="2">
        <v>6.0499999999999998E-2</v>
      </c>
      <c r="AK28" s="2">
        <v>3.0499999999999999E-2</v>
      </c>
      <c r="AL28" s="9">
        <f t="shared" si="11"/>
        <v>33.876614352676974</v>
      </c>
      <c r="AM28" s="2">
        <v>9.35E-2</v>
      </c>
      <c r="AN28" s="2">
        <v>7.1999999999999995E-2</v>
      </c>
      <c r="AO28" s="9">
        <f t="shared" si="12"/>
        <v>14.161144021582437</v>
      </c>
      <c r="AP28" s="2">
        <v>0.124</v>
      </c>
      <c r="AQ28" s="2">
        <v>4.0500000000000001E-2</v>
      </c>
      <c r="AR28" s="9">
        <f t="shared" si="13"/>
        <v>15.653561894980962</v>
      </c>
      <c r="AS28" s="2">
        <v>9.6500000000000002E-2</v>
      </c>
      <c r="AT28" s="2">
        <v>3.1E-2</v>
      </c>
      <c r="AU28" s="9">
        <f t="shared" si="14"/>
        <v>30.407112654772078</v>
      </c>
      <c r="AV28" s="2">
        <v>9.6500000000000002E-2</v>
      </c>
      <c r="AW28" s="2">
        <v>3.9E-2</v>
      </c>
      <c r="AX28" s="9">
        <f t="shared" si="15"/>
        <v>31.224869895645686</v>
      </c>
      <c r="AY28" s="2">
        <v>9.7500000000000003E-2</v>
      </c>
      <c r="AZ28" s="2">
        <v>3.95E-2</v>
      </c>
      <c r="BA28" s="9">
        <f t="shared" si="16"/>
        <v>31.559230028630292</v>
      </c>
      <c r="BB28" s="2">
        <v>3.95E-2</v>
      </c>
      <c r="BC28" s="2">
        <v>3.0000000000000001E-3</v>
      </c>
      <c r="BD28" s="9">
        <f t="shared" si="17"/>
        <v>11.884128070666353</v>
      </c>
      <c r="BE28" s="2">
        <v>0</v>
      </c>
      <c r="BF28" s="2">
        <v>0</v>
      </c>
      <c r="BG28" s="9">
        <f t="shared" si="18"/>
        <v>0</v>
      </c>
      <c r="BH28" s="2">
        <v>0</v>
      </c>
      <c r="BI28" s="2">
        <v>0</v>
      </c>
      <c r="BJ28" s="9">
        <f t="shared" si="19"/>
        <v>0</v>
      </c>
      <c r="BK28" s="2">
        <v>0</v>
      </c>
      <c r="BL28" s="2">
        <v>0</v>
      </c>
      <c r="BM28" s="9">
        <f t="shared" si="20"/>
        <v>0</v>
      </c>
      <c r="BN28" s="2">
        <v>1.95E-2</v>
      </c>
      <c r="BO28" s="2">
        <v>3.2500000000000001E-2</v>
      </c>
      <c r="BP28" s="9">
        <f t="shared" si="21"/>
        <v>11.370356194948336</v>
      </c>
      <c r="BQ28" s="9">
        <f t="shared" si="22"/>
        <v>891.71736548507977</v>
      </c>
    </row>
  </sheetData>
  <mergeCells count="37">
    <mergeCell ref="A1:B1"/>
    <mergeCell ref="A2:B2"/>
    <mergeCell ref="A3:B3"/>
    <mergeCell ref="C1:H1"/>
    <mergeCell ref="C2:E2"/>
    <mergeCell ref="F2:H2"/>
    <mergeCell ref="BQ1:BQ3"/>
    <mergeCell ref="U1:Z1"/>
    <mergeCell ref="U2:W2"/>
    <mergeCell ref="X2:Z2"/>
    <mergeCell ref="AA1:AF1"/>
    <mergeCell ref="AA2:AC2"/>
    <mergeCell ref="AD2:AF2"/>
    <mergeCell ref="AM1:AR1"/>
    <mergeCell ref="AM2:AO2"/>
    <mergeCell ref="AP2:AR2"/>
    <mergeCell ref="AY1:BD1"/>
    <mergeCell ref="AY2:BA2"/>
    <mergeCell ref="BB2:BD2"/>
    <mergeCell ref="AG1:AL1"/>
    <mergeCell ref="AG2:AI2"/>
    <mergeCell ref="AJ2:AL2"/>
    <mergeCell ref="AS1:AX1"/>
    <mergeCell ref="AS2:AU2"/>
    <mergeCell ref="AV2:AX2"/>
    <mergeCell ref="I1:N1"/>
    <mergeCell ref="I2:K2"/>
    <mergeCell ref="L2:N2"/>
    <mergeCell ref="O2:Q2"/>
    <mergeCell ref="R2:T2"/>
    <mergeCell ref="O1:T1"/>
    <mergeCell ref="BE1:BJ1"/>
    <mergeCell ref="BE2:BG2"/>
    <mergeCell ref="BH2:BJ2"/>
    <mergeCell ref="BK1:BP1"/>
    <mergeCell ref="BK2:BM2"/>
    <mergeCell ref="BN2:BP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pane xSplit="2" ySplit="4" topLeftCell="C5" activePane="bottomRight" state="frozen"/>
      <selection activeCell="C2" sqref="C2:E2"/>
      <selection pane="topRight" activeCell="C2" sqref="C2:E2"/>
      <selection pane="bottomLeft" activeCell="C2" sqref="C2:E2"/>
      <selection pane="bottomRight" activeCell="A5" sqref="A5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9.140625" collapsed="1"/>
    <col min="6" max="7" width="9.140625" hidden="1" customWidth="1" outlineLevel="1"/>
    <col min="8" max="8" width="8.85546875" customWidth="1" collapsed="1"/>
    <col min="9" max="10" width="9.140625" hidden="1" customWidth="1" outlineLevel="1"/>
    <col min="11" max="11" width="9.140625" collapsed="1"/>
    <col min="12" max="13" width="9.140625" hidden="1" customWidth="1" outlineLevel="1"/>
    <col min="14" max="14" width="8.85546875" customWidth="1" collapsed="1"/>
  </cols>
  <sheetData>
    <row r="1" spans="1:18" x14ac:dyDescent="0.25">
      <c r="A1" s="34" t="s">
        <v>5</v>
      </c>
      <c r="B1" s="34"/>
      <c r="C1" s="42" t="s">
        <v>159</v>
      </c>
      <c r="D1" s="43"/>
      <c r="E1" s="43"/>
      <c r="F1" s="43"/>
      <c r="G1" s="43"/>
      <c r="H1" s="44"/>
      <c r="I1" s="42" t="s">
        <v>160</v>
      </c>
      <c r="J1" s="43"/>
      <c r="K1" s="43"/>
      <c r="L1" s="43"/>
      <c r="M1" s="43"/>
      <c r="N1" s="44"/>
      <c r="O1" s="35" t="s">
        <v>26</v>
      </c>
    </row>
    <row r="2" spans="1:18" x14ac:dyDescent="0.25">
      <c r="A2" s="34" t="s">
        <v>6</v>
      </c>
      <c r="B2" s="34"/>
      <c r="C2" s="41" t="s">
        <v>161</v>
      </c>
      <c r="D2" s="39"/>
      <c r="E2" s="40"/>
      <c r="F2" s="41" t="s">
        <v>162</v>
      </c>
      <c r="G2" s="39"/>
      <c r="H2" s="40"/>
      <c r="I2" s="41" t="s">
        <v>163</v>
      </c>
      <c r="J2" s="39"/>
      <c r="K2" s="40"/>
      <c r="L2" s="41" t="s">
        <v>164</v>
      </c>
      <c r="M2" s="39"/>
      <c r="N2" s="40"/>
      <c r="O2" s="36"/>
    </row>
    <row r="3" spans="1:18" ht="15.75" thickBot="1" x14ac:dyDescent="0.3">
      <c r="A3" s="34" t="s">
        <v>7</v>
      </c>
      <c r="B3" s="34"/>
      <c r="C3" s="20"/>
      <c r="D3" s="20"/>
      <c r="E3" s="7">
        <v>500</v>
      </c>
      <c r="F3" s="20"/>
      <c r="G3" s="20"/>
      <c r="H3" s="7">
        <v>500</v>
      </c>
      <c r="I3" s="20"/>
      <c r="J3" s="20"/>
      <c r="K3" s="7">
        <v>500</v>
      </c>
      <c r="L3" s="20"/>
      <c r="M3" s="20"/>
      <c r="N3" s="7">
        <v>500</v>
      </c>
      <c r="O3" s="37"/>
    </row>
    <row r="4" spans="1:18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5" t="s">
        <v>8</v>
      </c>
    </row>
    <row r="5" spans="1:18" ht="15.75" thickBot="1" x14ac:dyDescent="0.3">
      <c r="A5" s="3">
        <v>4.1666666666666664E-2</v>
      </c>
      <c r="B5" s="4">
        <v>43635</v>
      </c>
      <c r="C5" s="2">
        <v>0.187</v>
      </c>
      <c r="D5" s="2">
        <v>0</v>
      </c>
      <c r="E5" s="9">
        <f>SQRT(C5*C5+D5*D5)*E$3</f>
        <v>93.5</v>
      </c>
      <c r="F5" s="2">
        <v>0.13800000000000001</v>
      </c>
      <c r="G5" s="2">
        <v>0</v>
      </c>
      <c r="H5" s="9">
        <f>SQRT(F5*F5+G5*G5)*H$3</f>
        <v>69</v>
      </c>
      <c r="I5" s="2">
        <v>0.192</v>
      </c>
      <c r="J5" s="2">
        <v>0</v>
      </c>
      <c r="K5" s="9">
        <f>SQRT(I5*I5+J5*J5)*K$3</f>
        <v>96</v>
      </c>
      <c r="L5" s="2">
        <v>0.113</v>
      </c>
      <c r="M5" s="2">
        <v>0</v>
      </c>
      <c r="N5" s="9">
        <f>SQRT(L5*L5+M5*M5)*N$3</f>
        <v>56.5</v>
      </c>
      <c r="O5" s="9">
        <f t="shared" ref="O5:O28" si="0">SUMIF($C$3:$N$3,"&gt;0",C5:N5)</f>
        <v>315</v>
      </c>
      <c r="Q5" t="s">
        <v>145</v>
      </c>
      <c r="R5" s="16">
        <f>MAX(O5:O28)</f>
        <v>406.00131232691757</v>
      </c>
    </row>
    <row r="6" spans="1:18" ht="15.75" thickBot="1" x14ac:dyDescent="0.3">
      <c r="A6" s="3">
        <v>8.3333333333333329E-2</v>
      </c>
      <c r="B6" s="4">
        <v>43635</v>
      </c>
      <c r="C6" s="2">
        <v>0.17949999999999999</v>
      </c>
      <c r="D6" s="2">
        <v>0</v>
      </c>
      <c r="E6" s="9">
        <f t="shared" ref="E6:E28" si="1">SQRT(C6*C6+D6*D6)*E$3</f>
        <v>89.75</v>
      </c>
      <c r="F6" s="2">
        <v>0.129</v>
      </c>
      <c r="G6" s="2">
        <v>5.0000000000000001E-4</v>
      </c>
      <c r="H6" s="9">
        <f t="shared" ref="H6:H28" si="2">SQRT(F6*F6+G6*G6)*H$3</f>
        <v>64.500484494304388</v>
      </c>
      <c r="I6" s="2">
        <v>0.18049999999999999</v>
      </c>
      <c r="J6" s="2">
        <v>0</v>
      </c>
      <c r="K6" s="9">
        <f t="shared" ref="K6:K28" si="3">SQRT(I6*I6+J6*J6)*K$3</f>
        <v>90.25</v>
      </c>
      <c r="L6" s="2">
        <v>0.1075</v>
      </c>
      <c r="M6" s="2">
        <v>0</v>
      </c>
      <c r="N6" s="9">
        <f t="shared" ref="N6:N28" si="4">SQRT(L6*L6+M6*M6)*N$3</f>
        <v>53.75</v>
      </c>
      <c r="O6" s="9">
        <f t="shared" si="0"/>
        <v>298.25048449430437</v>
      </c>
      <c r="Q6" t="s">
        <v>146</v>
      </c>
      <c r="R6" s="16">
        <f>AVERAGE(O5:O28)</f>
        <v>346.19910122470952</v>
      </c>
    </row>
    <row r="7" spans="1:18" ht="15.75" thickBot="1" x14ac:dyDescent="0.3">
      <c r="A7" s="3">
        <v>0.125</v>
      </c>
      <c r="B7" s="4">
        <v>43635</v>
      </c>
      <c r="C7" s="2">
        <v>0.17399999999999999</v>
      </c>
      <c r="D7" s="2">
        <v>0</v>
      </c>
      <c r="E7" s="9">
        <f t="shared" si="1"/>
        <v>87</v>
      </c>
      <c r="F7" s="2">
        <v>0.1235</v>
      </c>
      <c r="G7" s="2">
        <v>0</v>
      </c>
      <c r="H7" s="9">
        <f t="shared" si="2"/>
        <v>61.75</v>
      </c>
      <c r="I7" s="2">
        <v>0.17150000000000001</v>
      </c>
      <c r="J7" s="2">
        <v>0</v>
      </c>
      <c r="K7" s="9">
        <f t="shared" si="3"/>
        <v>85.75</v>
      </c>
      <c r="L7" s="2">
        <v>0.107</v>
      </c>
      <c r="M7" s="2">
        <v>0</v>
      </c>
      <c r="N7" s="9">
        <f t="shared" si="4"/>
        <v>53.5</v>
      </c>
      <c r="O7" s="9">
        <f t="shared" si="0"/>
        <v>288</v>
      </c>
    </row>
    <row r="8" spans="1:18" ht="15.75" thickBot="1" x14ac:dyDescent="0.3">
      <c r="A8" s="3">
        <v>0.16666666666666666</v>
      </c>
      <c r="B8" s="4">
        <v>43635</v>
      </c>
      <c r="C8" s="2">
        <v>0.16700000000000001</v>
      </c>
      <c r="D8" s="2">
        <v>0</v>
      </c>
      <c r="E8" s="9">
        <f t="shared" si="1"/>
        <v>83.5</v>
      </c>
      <c r="F8" s="2">
        <v>0.121</v>
      </c>
      <c r="G8" s="2">
        <v>0</v>
      </c>
      <c r="H8" s="9">
        <f t="shared" si="2"/>
        <v>60.5</v>
      </c>
      <c r="I8" s="2">
        <v>0.16850000000000001</v>
      </c>
      <c r="J8" s="2">
        <v>0</v>
      </c>
      <c r="K8" s="9">
        <f t="shared" si="3"/>
        <v>84.25</v>
      </c>
      <c r="L8" s="2">
        <v>0.1065</v>
      </c>
      <c r="M8" s="2">
        <v>0</v>
      </c>
      <c r="N8" s="9">
        <f t="shared" si="4"/>
        <v>53.25</v>
      </c>
      <c r="O8" s="9">
        <f t="shared" si="0"/>
        <v>281.5</v>
      </c>
    </row>
    <row r="9" spans="1:18" ht="15.75" thickBot="1" x14ac:dyDescent="0.3">
      <c r="A9" s="3">
        <v>0.20833333333333334</v>
      </c>
      <c r="B9" s="4">
        <v>43635</v>
      </c>
      <c r="C9" s="2">
        <v>0.16250000000000001</v>
      </c>
      <c r="D9" s="2">
        <v>0</v>
      </c>
      <c r="E9" s="9">
        <f t="shared" si="1"/>
        <v>81.25</v>
      </c>
      <c r="F9" s="2">
        <v>0.11849999999999999</v>
      </c>
      <c r="G9" s="2">
        <v>0</v>
      </c>
      <c r="H9" s="9">
        <f t="shared" si="2"/>
        <v>59.25</v>
      </c>
      <c r="I9" s="2">
        <v>0.16250000000000001</v>
      </c>
      <c r="J9" s="2">
        <v>0</v>
      </c>
      <c r="K9" s="9">
        <f t="shared" si="3"/>
        <v>81.25</v>
      </c>
      <c r="L9" s="2">
        <v>8.4500000000000006E-2</v>
      </c>
      <c r="M9" s="2">
        <v>0</v>
      </c>
      <c r="N9" s="9">
        <f t="shared" si="4"/>
        <v>42.25</v>
      </c>
      <c r="O9" s="9">
        <f t="shared" si="0"/>
        <v>264</v>
      </c>
    </row>
    <row r="10" spans="1:18" ht="15.75" thickBot="1" x14ac:dyDescent="0.3">
      <c r="A10" s="3">
        <v>0.25</v>
      </c>
      <c r="B10" s="4">
        <v>43635</v>
      </c>
      <c r="C10" s="2">
        <v>0.16550000000000001</v>
      </c>
      <c r="D10" s="2">
        <v>0</v>
      </c>
      <c r="E10" s="9">
        <f t="shared" si="1"/>
        <v>82.75</v>
      </c>
      <c r="F10" s="2">
        <v>0.1205</v>
      </c>
      <c r="G10" s="2">
        <v>0</v>
      </c>
      <c r="H10" s="9">
        <f t="shared" si="2"/>
        <v>60.25</v>
      </c>
      <c r="I10" s="2">
        <v>0.16250000000000001</v>
      </c>
      <c r="J10" s="2">
        <v>0</v>
      </c>
      <c r="K10" s="9">
        <f t="shared" si="3"/>
        <v>81.25</v>
      </c>
      <c r="L10" s="2">
        <v>7.5999999999999998E-2</v>
      </c>
      <c r="M10" s="2">
        <v>0</v>
      </c>
      <c r="N10" s="9">
        <f t="shared" si="4"/>
        <v>38</v>
      </c>
      <c r="O10" s="9">
        <f t="shared" si="0"/>
        <v>262.25</v>
      </c>
    </row>
    <row r="11" spans="1:18" ht="15.75" thickBot="1" x14ac:dyDescent="0.3">
      <c r="A11" s="3">
        <v>0.29166666666666669</v>
      </c>
      <c r="B11" s="4">
        <v>43635</v>
      </c>
      <c r="C11" s="2">
        <v>0.16650000000000001</v>
      </c>
      <c r="D11" s="2">
        <v>0</v>
      </c>
      <c r="E11" s="9">
        <f t="shared" si="1"/>
        <v>83.25</v>
      </c>
      <c r="F11" s="2">
        <v>0.1245</v>
      </c>
      <c r="G11" s="2">
        <v>0</v>
      </c>
      <c r="H11" s="9">
        <f t="shared" si="2"/>
        <v>62.25</v>
      </c>
      <c r="I11" s="2">
        <v>0.1595</v>
      </c>
      <c r="J11" s="2">
        <v>0</v>
      </c>
      <c r="K11" s="9">
        <f t="shared" si="3"/>
        <v>79.75</v>
      </c>
      <c r="L11" s="2">
        <v>7.3499999999999996E-2</v>
      </c>
      <c r="M11" s="2">
        <v>0</v>
      </c>
      <c r="N11" s="9">
        <f t="shared" si="4"/>
        <v>36.75</v>
      </c>
      <c r="O11" s="9">
        <f t="shared" si="0"/>
        <v>262</v>
      </c>
    </row>
    <row r="12" spans="1:18" ht="15.75" thickBot="1" x14ac:dyDescent="0.3">
      <c r="A12" s="3">
        <v>0.33333333333333331</v>
      </c>
      <c r="B12" s="4">
        <v>43635</v>
      </c>
      <c r="C12" s="2">
        <v>0.18149999999999999</v>
      </c>
      <c r="D12" s="2">
        <v>0</v>
      </c>
      <c r="E12" s="9">
        <f t="shared" si="1"/>
        <v>90.75</v>
      </c>
      <c r="F12" s="2">
        <v>0.13800000000000001</v>
      </c>
      <c r="G12" s="2">
        <v>0</v>
      </c>
      <c r="H12" s="9">
        <f t="shared" si="2"/>
        <v>69</v>
      </c>
      <c r="I12" s="2">
        <v>0.17050000000000001</v>
      </c>
      <c r="J12" s="2">
        <v>0</v>
      </c>
      <c r="K12" s="9">
        <f t="shared" si="3"/>
        <v>85.25</v>
      </c>
      <c r="L12" s="2">
        <v>7.9500000000000001E-2</v>
      </c>
      <c r="M12" s="2">
        <v>0</v>
      </c>
      <c r="N12" s="9">
        <f t="shared" si="4"/>
        <v>39.75</v>
      </c>
      <c r="O12" s="9">
        <f t="shared" si="0"/>
        <v>284.75</v>
      </c>
    </row>
    <row r="13" spans="1:18" ht="15.75" thickBot="1" x14ac:dyDescent="0.3">
      <c r="A13" s="3">
        <v>0.375</v>
      </c>
      <c r="B13" s="4">
        <v>43635</v>
      </c>
      <c r="C13" s="2">
        <v>0.219</v>
      </c>
      <c r="D13" s="2">
        <v>0</v>
      </c>
      <c r="E13" s="9">
        <f t="shared" si="1"/>
        <v>109.5</v>
      </c>
      <c r="F13" s="2">
        <v>0.1565</v>
      </c>
      <c r="G13" s="2">
        <v>1E-3</v>
      </c>
      <c r="H13" s="9">
        <f t="shared" si="2"/>
        <v>78.251597427784191</v>
      </c>
      <c r="I13" s="2">
        <v>0.19950000000000001</v>
      </c>
      <c r="J13" s="2">
        <v>0</v>
      </c>
      <c r="K13" s="9">
        <f t="shared" si="3"/>
        <v>99.75</v>
      </c>
      <c r="L13" s="2">
        <v>9.0999999999999998E-2</v>
      </c>
      <c r="M13" s="2">
        <v>0</v>
      </c>
      <c r="N13" s="9">
        <f t="shared" si="4"/>
        <v>45.5</v>
      </c>
      <c r="O13" s="9">
        <f t="shared" si="0"/>
        <v>333.00159742778419</v>
      </c>
    </row>
    <row r="14" spans="1:18" ht="15.75" thickBot="1" x14ac:dyDescent="0.3">
      <c r="A14" s="3">
        <v>0.41666666666666669</v>
      </c>
      <c r="B14" s="4">
        <v>43635</v>
      </c>
      <c r="C14" s="2">
        <v>0.223</v>
      </c>
      <c r="D14" s="2">
        <v>0</v>
      </c>
      <c r="E14" s="9">
        <f t="shared" si="1"/>
        <v>111.5</v>
      </c>
      <c r="F14" s="2">
        <v>0.18</v>
      </c>
      <c r="G14" s="2">
        <v>1.5E-3</v>
      </c>
      <c r="H14" s="9">
        <f t="shared" si="2"/>
        <v>90.003124945748411</v>
      </c>
      <c r="I14" s="2">
        <v>0.20549999999999999</v>
      </c>
      <c r="J14" s="2">
        <v>0</v>
      </c>
      <c r="K14" s="9">
        <f t="shared" si="3"/>
        <v>102.75</v>
      </c>
      <c r="L14" s="2">
        <v>0.10249999999999999</v>
      </c>
      <c r="M14" s="2">
        <v>0</v>
      </c>
      <c r="N14" s="9">
        <f t="shared" si="4"/>
        <v>51.25</v>
      </c>
      <c r="O14" s="9">
        <f t="shared" si="0"/>
        <v>355.50312494574843</v>
      </c>
    </row>
    <row r="15" spans="1:18" ht="15.75" thickBot="1" x14ac:dyDescent="0.3">
      <c r="A15" s="3">
        <v>0.45833333333333331</v>
      </c>
      <c r="B15" s="4">
        <v>43635</v>
      </c>
      <c r="C15" s="2">
        <v>0.219</v>
      </c>
      <c r="D15" s="2">
        <v>0</v>
      </c>
      <c r="E15" s="9">
        <f t="shared" si="1"/>
        <v>109.5</v>
      </c>
      <c r="F15" s="2">
        <v>0.17649999999999999</v>
      </c>
      <c r="G15" s="2">
        <v>1.5E-3</v>
      </c>
      <c r="H15" s="9">
        <f t="shared" si="2"/>
        <v>88.25318691129516</v>
      </c>
      <c r="I15" s="2">
        <v>0.20499999999999999</v>
      </c>
      <c r="J15" s="2">
        <v>0</v>
      </c>
      <c r="K15" s="9">
        <f t="shared" si="3"/>
        <v>102.5</v>
      </c>
      <c r="L15" s="2">
        <v>0.1225</v>
      </c>
      <c r="M15" s="2">
        <v>0</v>
      </c>
      <c r="N15" s="9">
        <f t="shared" si="4"/>
        <v>61.25</v>
      </c>
      <c r="O15" s="9">
        <f t="shared" si="0"/>
        <v>361.50318691129519</v>
      </c>
    </row>
    <row r="16" spans="1:18" ht="15.75" thickBot="1" x14ac:dyDescent="0.3">
      <c r="A16" s="3">
        <v>0.5</v>
      </c>
      <c r="B16" s="4">
        <v>43635</v>
      </c>
      <c r="C16" s="2">
        <v>0.22900000000000001</v>
      </c>
      <c r="D16" s="2">
        <v>0</v>
      </c>
      <c r="E16" s="9">
        <f t="shared" si="1"/>
        <v>114.5</v>
      </c>
      <c r="F16" s="2">
        <v>0.184</v>
      </c>
      <c r="G16" s="2">
        <v>1E-3</v>
      </c>
      <c r="H16" s="9">
        <f t="shared" si="2"/>
        <v>92.001358685619408</v>
      </c>
      <c r="I16" s="2">
        <v>0.2185</v>
      </c>
      <c r="J16" s="2">
        <v>0</v>
      </c>
      <c r="K16" s="9">
        <f t="shared" si="3"/>
        <v>109.25</v>
      </c>
      <c r="L16" s="2">
        <v>0.1225</v>
      </c>
      <c r="M16" s="2">
        <v>0</v>
      </c>
      <c r="N16" s="9">
        <f t="shared" si="4"/>
        <v>61.25</v>
      </c>
      <c r="O16" s="9">
        <f t="shared" si="0"/>
        <v>377.00135868561938</v>
      </c>
    </row>
    <row r="17" spans="1:15" ht="15.75" thickBot="1" x14ac:dyDescent="0.3">
      <c r="A17" s="3">
        <v>0.54166666666666663</v>
      </c>
      <c r="B17" s="4">
        <v>43635</v>
      </c>
      <c r="C17" s="2">
        <v>0.23250000000000001</v>
      </c>
      <c r="D17" s="2">
        <v>0</v>
      </c>
      <c r="E17" s="9">
        <f t="shared" si="1"/>
        <v>116.25</v>
      </c>
      <c r="F17" s="2">
        <v>0.183</v>
      </c>
      <c r="G17" s="2">
        <v>1.5E-3</v>
      </c>
      <c r="H17" s="9">
        <f t="shared" si="2"/>
        <v>91.503073718864769</v>
      </c>
      <c r="I17" s="2">
        <v>0.222</v>
      </c>
      <c r="J17" s="2">
        <v>0</v>
      </c>
      <c r="K17" s="9">
        <f t="shared" si="3"/>
        <v>111</v>
      </c>
      <c r="L17" s="2">
        <v>0.11849999999999999</v>
      </c>
      <c r="M17" s="2">
        <v>0</v>
      </c>
      <c r="N17" s="9">
        <f t="shared" si="4"/>
        <v>59.25</v>
      </c>
      <c r="O17" s="9">
        <f t="shared" si="0"/>
        <v>378.00307371886475</v>
      </c>
    </row>
    <row r="18" spans="1:15" ht="15.75" thickBot="1" x14ac:dyDescent="0.3">
      <c r="A18" s="3">
        <v>0.58333333333333337</v>
      </c>
      <c r="B18" s="4">
        <v>43635</v>
      </c>
      <c r="C18" s="2">
        <v>0.23050000000000001</v>
      </c>
      <c r="D18" s="2">
        <v>0</v>
      </c>
      <c r="E18" s="9">
        <f t="shared" si="1"/>
        <v>115.25</v>
      </c>
      <c r="F18" s="2">
        <v>0.186</v>
      </c>
      <c r="G18" s="2">
        <v>1E-3</v>
      </c>
      <c r="H18" s="9">
        <f t="shared" si="2"/>
        <v>93.001344076308911</v>
      </c>
      <c r="I18" s="2">
        <v>0.2205</v>
      </c>
      <c r="J18" s="2">
        <v>0</v>
      </c>
      <c r="K18" s="9">
        <f t="shared" si="3"/>
        <v>110.25</v>
      </c>
      <c r="L18" s="2">
        <v>0.128</v>
      </c>
      <c r="M18" s="2">
        <v>0</v>
      </c>
      <c r="N18" s="9">
        <f t="shared" si="4"/>
        <v>64</v>
      </c>
      <c r="O18" s="9">
        <f t="shared" si="0"/>
        <v>382.5013440763089</v>
      </c>
    </row>
    <row r="19" spans="1:15" ht="15.75" thickBot="1" x14ac:dyDescent="0.3">
      <c r="A19" s="3">
        <v>0.625</v>
      </c>
      <c r="B19" s="4">
        <v>43635</v>
      </c>
      <c r="C19" s="2">
        <v>0.24199999999999999</v>
      </c>
      <c r="D19" s="2">
        <v>0</v>
      </c>
      <c r="E19" s="9">
        <f t="shared" si="1"/>
        <v>121</v>
      </c>
      <c r="F19" s="2">
        <v>0.1895</v>
      </c>
      <c r="G19" s="2">
        <v>5.0000000000000001E-4</v>
      </c>
      <c r="H19" s="9">
        <f t="shared" si="2"/>
        <v>94.750329814729398</v>
      </c>
      <c r="I19" s="2">
        <v>0.223</v>
      </c>
      <c r="J19" s="2">
        <v>0</v>
      </c>
      <c r="K19" s="9">
        <f t="shared" si="3"/>
        <v>111.5</v>
      </c>
      <c r="L19" s="2">
        <v>0.124</v>
      </c>
      <c r="M19" s="2">
        <v>0</v>
      </c>
      <c r="N19" s="9">
        <f t="shared" si="4"/>
        <v>62</v>
      </c>
      <c r="O19" s="9">
        <f t="shared" si="0"/>
        <v>389.25032981472941</v>
      </c>
    </row>
    <row r="20" spans="1:15" ht="15.75" thickBot="1" x14ac:dyDescent="0.3">
      <c r="A20" s="3">
        <v>0.66666666666666663</v>
      </c>
      <c r="B20" s="4">
        <v>43635</v>
      </c>
      <c r="C20" s="2">
        <v>0.23749999999999999</v>
      </c>
      <c r="D20" s="2">
        <v>0</v>
      </c>
      <c r="E20" s="9">
        <f t="shared" si="1"/>
        <v>118.75</v>
      </c>
      <c r="F20" s="2">
        <v>0.188</v>
      </c>
      <c r="G20" s="2">
        <v>1E-3</v>
      </c>
      <c r="H20" s="9">
        <f t="shared" si="2"/>
        <v>94.001329777828147</v>
      </c>
      <c r="I20" s="2">
        <v>0.22900000000000001</v>
      </c>
      <c r="J20" s="2">
        <v>0</v>
      </c>
      <c r="K20" s="9">
        <f t="shared" si="3"/>
        <v>114.5</v>
      </c>
      <c r="L20" s="2">
        <v>0.1265</v>
      </c>
      <c r="M20" s="2">
        <v>0</v>
      </c>
      <c r="N20" s="9">
        <f t="shared" si="4"/>
        <v>63.25</v>
      </c>
      <c r="O20" s="9">
        <f t="shared" si="0"/>
        <v>390.50132977782812</v>
      </c>
    </row>
    <row r="21" spans="1:15" ht="15.75" thickBot="1" x14ac:dyDescent="0.3">
      <c r="A21" s="3">
        <v>0.70833333333333337</v>
      </c>
      <c r="B21" s="4">
        <v>43635</v>
      </c>
      <c r="C21" s="2">
        <v>0.25</v>
      </c>
      <c r="D21" s="2">
        <v>0</v>
      </c>
      <c r="E21" s="9">
        <f t="shared" si="1"/>
        <v>125</v>
      </c>
      <c r="F21" s="2">
        <v>0.19350000000000001</v>
      </c>
      <c r="G21" s="2">
        <v>1.5E-3</v>
      </c>
      <c r="H21" s="9">
        <f t="shared" si="2"/>
        <v>96.752906933073604</v>
      </c>
      <c r="I21" s="2">
        <v>0.23949999999999999</v>
      </c>
      <c r="J21" s="2">
        <v>0</v>
      </c>
      <c r="K21" s="9">
        <f t="shared" si="3"/>
        <v>119.75</v>
      </c>
      <c r="L21" s="2">
        <v>0.122</v>
      </c>
      <c r="M21" s="2">
        <v>0</v>
      </c>
      <c r="N21" s="9">
        <f t="shared" si="4"/>
        <v>61</v>
      </c>
      <c r="O21" s="9">
        <f t="shared" si="0"/>
        <v>402.50290693307363</v>
      </c>
    </row>
    <row r="22" spans="1:15" ht="15.75" thickBot="1" x14ac:dyDescent="0.3">
      <c r="A22" s="3">
        <v>0.75</v>
      </c>
      <c r="B22" s="4">
        <v>43635</v>
      </c>
      <c r="C22" s="2">
        <v>0.26600000000000001</v>
      </c>
      <c r="D22" s="2">
        <v>0</v>
      </c>
      <c r="E22" s="9">
        <f t="shared" si="1"/>
        <v>133</v>
      </c>
      <c r="F22" s="2">
        <v>0.1905</v>
      </c>
      <c r="G22" s="2">
        <v>1E-3</v>
      </c>
      <c r="H22" s="9">
        <f t="shared" si="2"/>
        <v>95.251312326917585</v>
      </c>
      <c r="I22" s="2">
        <v>0.23549999999999999</v>
      </c>
      <c r="J22" s="2">
        <v>0</v>
      </c>
      <c r="K22" s="9">
        <f t="shared" si="3"/>
        <v>117.75</v>
      </c>
      <c r="L22" s="2">
        <v>0.12</v>
      </c>
      <c r="M22" s="2">
        <v>0</v>
      </c>
      <c r="N22" s="9">
        <f t="shared" si="4"/>
        <v>60</v>
      </c>
      <c r="O22" s="9">
        <f t="shared" si="0"/>
        <v>406.00131232691757</v>
      </c>
    </row>
    <row r="23" spans="1:15" ht="15.75" thickBot="1" x14ac:dyDescent="0.3">
      <c r="A23" s="3">
        <v>0.79166666666666663</v>
      </c>
      <c r="B23" s="4">
        <v>43635</v>
      </c>
      <c r="C23" s="2">
        <v>0.27250000000000002</v>
      </c>
      <c r="D23" s="2">
        <v>0</v>
      </c>
      <c r="E23" s="9">
        <f t="shared" si="1"/>
        <v>136.25</v>
      </c>
      <c r="F23" s="2">
        <v>0.1865</v>
      </c>
      <c r="G23" s="2">
        <v>1E-3</v>
      </c>
      <c r="H23" s="9">
        <f t="shared" si="2"/>
        <v>93.251340472939049</v>
      </c>
      <c r="I23" s="2">
        <v>0.23250000000000001</v>
      </c>
      <c r="J23" s="2">
        <v>0</v>
      </c>
      <c r="K23" s="9">
        <f t="shared" si="3"/>
        <v>116.25</v>
      </c>
      <c r="L23" s="2">
        <v>0.114</v>
      </c>
      <c r="M23" s="2">
        <v>0</v>
      </c>
      <c r="N23" s="9">
        <f t="shared" si="4"/>
        <v>57</v>
      </c>
      <c r="O23" s="9">
        <f t="shared" si="0"/>
        <v>402.75134047293903</v>
      </c>
    </row>
    <row r="24" spans="1:15" ht="15.75" thickBot="1" x14ac:dyDescent="0.3">
      <c r="A24" s="3">
        <v>0.83333333333333337</v>
      </c>
      <c r="B24" s="4">
        <v>43635</v>
      </c>
      <c r="C24" s="2">
        <v>0.26650000000000001</v>
      </c>
      <c r="D24" s="2">
        <v>0</v>
      </c>
      <c r="E24" s="9">
        <f t="shared" si="1"/>
        <v>133.25</v>
      </c>
      <c r="F24" s="2">
        <v>0.185</v>
      </c>
      <c r="G24" s="2">
        <v>1.5E-3</v>
      </c>
      <c r="H24" s="9">
        <f t="shared" si="2"/>
        <v>92.50304049056983</v>
      </c>
      <c r="I24" s="2">
        <v>0.2165</v>
      </c>
      <c r="J24" s="2">
        <v>0</v>
      </c>
      <c r="K24" s="9">
        <f t="shared" si="3"/>
        <v>108.25</v>
      </c>
      <c r="L24" s="2">
        <v>0.11849999999999999</v>
      </c>
      <c r="M24" s="2">
        <v>0</v>
      </c>
      <c r="N24" s="9">
        <f t="shared" si="4"/>
        <v>59.25</v>
      </c>
      <c r="O24" s="9">
        <f t="shared" si="0"/>
        <v>393.25304049056984</v>
      </c>
    </row>
    <row r="25" spans="1:15" ht="15.75" thickBot="1" x14ac:dyDescent="0.3">
      <c r="A25" s="3">
        <v>0.875</v>
      </c>
      <c r="B25" s="4">
        <v>43635</v>
      </c>
      <c r="C25" s="2">
        <v>0.26700000000000002</v>
      </c>
      <c r="D25" s="2">
        <v>0</v>
      </c>
      <c r="E25" s="9">
        <f t="shared" si="1"/>
        <v>133.5</v>
      </c>
      <c r="F25" s="2">
        <v>0.17749999999999999</v>
      </c>
      <c r="G25" s="2">
        <v>5.0000000000000001E-4</v>
      </c>
      <c r="H25" s="9">
        <f t="shared" si="2"/>
        <v>88.750352111977563</v>
      </c>
      <c r="I25" s="2">
        <v>0.2155</v>
      </c>
      <c r="J25" s="2">
        <v>0</v>
      </c>
      <c r="K25" s="9">
        <f t="shared" si="3"/>
        <v>107.75</v>
      </c>
      <c r="L25" s="2">
        <v>0.1095</v>
      </c>
      <c r="M25" s="2">
        <v>0</v>
      </c>
      <c r="N25" s="9">
        <f t="shared" si="4"/>
        <v>54.75</v>
      </c>
      <c r="O25" s="9">
        <f t="shared" si="0"/>
        <v>384.75035211197758</v>
      </c>
    </row>
    <row r="26" spans="1:15" ht="15.75" thickBot="1" x14ac:dyDescent="0.3">
      <c r="A26" s="3">
        <v>0.91666666666666663</v>
      </c>
      <c r="B26" s="4">
        <v>43635</v>
      </c>
      <c r="C26" s="2">
        <v>0.26650000000000001</v>
      </c>
      <c r="D26" s="2">
        <v>0</v>
      </c>
      <c r="E26" s="9">
        <f t="shared" si="1"/>
        <v>133.25</v>
      </c>
      <c r="F26" s="2">
        <v>0.19400000000000001</v>
      </c>
      <c r="G26" s="2">
        <v>1.5E-3</v>
      </c>
      <c r="H26" s="9">
        <f t="shared" si="2"/>
        <v>97.002899441202274</v>
      </c>
      <c r="I26" s="2">
        <v>0.19900000000000001</v>
      </c>
      <c r="J26" s="2">
        <v>0</v>
      </c>
      <c r="K26" s="9">
        <f t="shared" si="3"/>
        <v>99.5</v>
      </c>
      <c r="L26" s="2">
        <v>0.125</v>
      </c>
      <c r="M26" s="2">
        <v>0</v>
      </c>
      <c r="N26" s="9">
        <f t="shared" si="4"/>
        <v>62.5</v>
      </c>
      <c r="O26" s="9">
        <f t="shared" si="0"/>
        <v>392.25289944120226</v>
      </c>
    </row>
    <row r="27" spans="1:15" ht="15.75" thickBot="1" x14ac:dyDescent="0.3">
      <c r="A27" s="3">
        <v>0.95833333333333337</v>
      </c>
      <c r="B27" s="4">
        <v>43635</v>
      </c>
      <c r="C27" s="2">
        <v>0.22850000000000001</v>
      </c>
      <c r="D27" s="2">
        <v>0</v>
      </c>
      <c r="E27" s="9">
        <f t="shared" si="1"/>
        <v>114.25</v>
      </c>
      <c r="F27" s="2">
        <v>0.1835</v>
      </c>
      <c r="G27" s="2">
        <v>5.0000000000000001E-4</v>
      </c>
      <c r="H27" s="9">
        <f t="shared" si="2"/>
        <v>91.750340598822845</v>
      </c>
      <c r="I27" s="2">
        <v>0.19800000000000001</v>
      </c>
      <c r="J27" s="2">
        <v>0</v>
      </c>
      <c r="K27" s="9">
        <f t="shared" si="3"/>
        <v>99</v>
      </c>
      <c r="L27" s="2">
        <v>0.1255</v>
      </c>
      <c r="M27" s="2">
        <v>0</v>
      </c>
      <c r="N27" s="9">
        <f t="shared" si="4"/>
        <v>62.75</v>
      </c>
      <c r="O27" s="9">
        <f t="shared" si="0"/>
        <v>367.75034059882285</v>
      </c>
    </row>
    <row r="28" spans="1:15" ht="15.75" thickBot="1" x14ac:dyDescent="0.3">
      <c r="A28" s="3">
        <v>0</v>
      </c>
      <c r="B28" s="4">
        <v>43636</v>
      </c>
      <c r="C28" s="2">
        <v>0.20799999999999999</v>
      </c>
      <c r="D28" s="2">
        <v>0</v>
      </c>
      <c r="E28" s="9">
        <f t="shared" si="1"/>
        <v>104</v>
      </c>
      <c r="F28" s="2">
        <v>0.1535</v>
      </c>
      <c r="G28" s="2">
        <v>5.0000000000000001E-4</v>
      </c>
      <c r="H28" s="9">
        <f t="shared" si="2"/>
        <v>76.750407165043768</v>
      </c>
      <c r="I28" s="2">
        <v>0.185</v>
      </c>
      <c r="J28" s="2">
        <v>0</v>
      </c>
      <c r="K28" s="9">
        <f t="shared" si="3"/>
        <v>92.5</v>
      </c>
      <c r="L28" s="2">
        <v>0.1265</v>
      </c>
      <c r="M28" s="2">
        <v>0</v>
      </c>
      <c r="N28" s="9">
        <f t="shared" si="4"/>
        <v>63.25</v>
      </c>
      <c r="O28" s="9">
        <f t="shared" si="0"/>
        <v>336.50040716504378</v>
      </c>
    </row>
  </sheetData>
  <mergeCells count="10">
    <mergeCell ref="I2:K2"/>
    <mergeCell ref="L2:N2"/>
    <mergeCell ref="A3:B3"/>
    <mergeCell ref="I1:N1"/>
    <mergeCell ref="O1:O3"/>
    <mergeCell ref="A2:B2"/>
    <mergeCell ref="C2:E2"/>
    <mergeCell ref="F2:H2"/>
    <mergeCell ref="A1:B1"/>
    <mergeCell ref="C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A5" sqref="A5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</cols>
  <sheetData>
    <row r="1" spans="1:12" x14ac:dyDescent="0.25">
      <c r="A1" s="34" t="s">
        <v>5</v>
      </c>
      <c r="B1" s="34"/>
      <c r="C1" s="34" t="s">
        <v>78</v>
      </c>
      <c r="D1" s="34"/>
      <c r="E1" s="34"/>
      <c r="F1" s="34"/>
      <c r="G1" s="34"/>
      <c r="H1" s="34"/>
      <c r="I1" s="35" t="s">
        <v>26</v>
      </c>
    </row>
    <row r="2" spans="1:12" x14ac:dyDescent="0.25">
      <c r="A2" s="34" t="s">
        <v>6</v>
      </c>
      <c r="B2" s="34"/>
      <c r="C2" s="41" t="s">
        <v>171</v>
      </c>
      <c r="D2" s="39"/>
      <c r="E2" s="40"/>
      <c r="F2" s="41" t="s">
        <v>172</v>
      </c>
      <c r="G2" s="39"/>
      <c r="H2" s="40"/>
      <c r="I2" s="36"/>
    </row>
    <row r="3" spans="1:12" ht="15.75" thickBot="1" x14ac:dyDescent="0.3">
      <c r="A3" s="34" t="s">
        <v>7</v>
      </c>
      <c r="B3" s="34"/>
      <c r="C3" s="22"/>
      <c r="D3" s="22"/>
      <c r="E3" s="7">
        <v>120</v>
      </c>
      <c r="F3" s="22"/>
      <c r="G3" s="22"/>
      <c r="H3" s="7">
        <v>120</v>
      </c>
      <c r="I3" s="37"/>
    </row>
    <row r="4" spans="1:12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</row>
    <row r="5" spans="1:12" ht="15.75" thickBot="1" x14ac:dyDescent="0.3">
      <c r="A5" s="3">
        <v>4.1666666666666664E-2</v>
      </c>
      <c r="B5" s="4">
        <v>43635</v>
      </c>
      <c r="C5" s="2">
        <v>0.33100000000000002</v>
      </c>
      <c r="D5" s="2">
        <v>0.14149999999999999</v>
      </c>
      <c r="E5" s="9">
        <f>SQRT(C5*C5+D5*D5)*E$3</f>
        <v>43.197208243126084</v>
      </c>
      <c r="F5" s="2">
        <v>0.59550000000000003</v>
      </c>
      <c r="G5" s="2">
        <v>0.13350000000000001</v>
      </c>
      <c r="H5" s="9">
        <f>SQRT(F5*F5+G5*G5)*H$3</f>
        <v>73.233680775992681</v>
      </c>
      <c r="I5" s="9">
        <f>SUMIF($E$3:$H$3,"&gt;0",E5:H5)</f>
        <v>116.43088901911877</v>
      </c>
      <c r="K5" t="s">
        <v>145</v>
      </c>
      <c r="L5" s="16">
        <f>MAX(I5:I28)</f>
        <v>189.48391606683037</v>
      </c>
    </row>
    <row r="6" spans="1:12" ht="15.75" thickBot="1" x14ac:dyDescent="0.3">
      <c r="A6" s="3">
        <v>8.3333333333333329E-2</v>
      </c>
      <c r="B6" s="4">
        <v>43635</v>
      </c>
      <c r="C6" s="2">
        <v>0.3</v>
      </c>
      <c r="D6" s="2">
        <v>0.14499999999999999</v>
      </c>
      <c r="E6" s="9">
        <f t="shared" ref="E6:E28" si="0">SQRT(C6*C6+D6*D6)*E$3</f>
        <v>39.984496995710728</v>
      </c>
      <c r="F6" s="2">
        <v>0.64849999999999997</v>
      </c>
      <c r="G6" s="2">
        <v>0.13850000000000001</v>
      </c>
      <c r="H6" s="9">
        <f t="shared" ref="H6:H28" si="1">SQRT(F6*F6+G6*G6)*H$3</f>
        <v>79.57497596606612</v>
      </c>
      <c r="I6" s="9">
        <f t="shared" ref="I6:I28" si="2">SUMIF($E$3:$H$3,"&gt;0",E6:H6)</f>
        <v>119.55947296177685</v>
      </c>
      <c r="K6" t="s">
        <v>146</v>
      </c>
      <c r="L6" s="16">
        <f>AVERAGE(I5:I28)</f>
        <v>125.8797798407041</v>
      </c>
    </row>
    <row r="7" spans="1:12" ht="15.75" thickBot="1" x14ac:dyDescent="0.3">
      <c r="A7" s="3">
        <v>0.125</v>
      </c>
      <c r="B7" s="4">
        <v>43635</v>
      </c>
      <c r="C7" s="2">
        <v>0.28299999999999997</v>
      </c>
      <c r="D7" s="2">
        <v>0.14349999999999999</v>
      </c>
      <c r="E7" s="9">
        <f t="shared" si="0"/>
        <v>38.076370625362912</v>
      </c>
      <c r="F7" s="2">
        <v>0.47749999999999998</v>
      </c>
      <c r="G7" s="2">
        <v>0.13950000000000001</v>
      </c>
      <c r="H7" s="9">
        <f t="shared" si="1"/>
        <v>59.695205837655003</v>
      </c>
      <c r="I7" s="9">
        <f t="shared" si="2"/>
        <v>97.771576463017908</v>
      </c>
    </row>
    <row r="8" spans="1:12" ht="15.75" thickBot="1" x14ac:dyDescent="0.3">
      <c r="A8" s="3">
        <v>0.16666666666666666</v>
      </c>
      <c r="B8" s="4">
        <v>43635</v>
      </c>
      <c r="C8" s="2">
        <v>0.26800000000000002</v>
      </c>
      <c r="D8" s="2">
        <v>0.13400000000000001</v>
      </c>
      <c r="E8" s="9">
        <f t="shared" si="0"/>
        <v>35.955973078196621</v>
      </c>
      <c r="F8" s="2">
        <v>0.45200000000000001</v>
      </c>
      <c r="G8" s="2">
        <v>0.14199999999999999</v>
      </c>
      <c r="H8" s="9">
        <f t="shared" si="1"/>
        <v>56.853664789527862</v>
      </c>
      <c r="I8" s="9">
        <f t="shared" si="2"/>
        <v>92.80963786772449</v>
      </c>
    </row>
    <row r="9" spans="1:12" ht="15.75" thickBot="1" x14ac:dyDescent="0.3">
      <c r="A9" s="3">
        <v>0.20833333333333334</v>
      </c>
      <c r="B9" s="4">
        <v>43635</v>
      </c>
      <c r="C9" s="2">
        <v>0.27150000000000002</v>
      </c>
      <c r="D9" s="2">
        <v>0.115</v>
      </c>
      <c r="E9" s="9">
        <f t="shared" si="0"/>
        <v>35.382148041067268</v>
      </c>
      <c r="F9" s="2">
        <v>0.35799999999999998</v>
      </c>
      <c r="G9" s="2">
        <v>0.13450000000000001</v>
      </c>
      <c r="H9" s="9">
        <f t="shared" si="1"/>
        <v>45.891842412350364</v>
      </c>
      <c r="I9" s="9">
        <f t="shared" si="2"/>
        <v>81.273990453417639</v>
      </c>
    </row>
    <row r="10" spans="1:12" ht="15.75" thickBot="1" x14ac:dyDescent="0.3">
      <c r="A10" s="3">
        <v>0.25</v>
      </c>
      <c r="B10" s="4">
        <v>43635</v>
      </c>
      <c r="C10" s="2">
        <v>0.35799999999999998</v>
      </c>
      <c r="D10" s="2">
        <v>0.14000000000000001</v>
      </c>
      <c r="E10" s="9">
        <f t="shared" si="0"/>
        <v>46.128099895833557</v>
      </c>
      <c r="F10" s="2">
        <v>0.38250000000000001</v>
      </c>
      <c r="G10" s="2">
        <v>0.13100000000000001</v>
      </c>
      <c r="H10" s="9">
        <f t="shared" si="1"/>
        <v>48.517300007316983</v>
      </c>
      <c r="I10" s="9">
        <f t="shared" si="2"/>
        <v>94.645399903150548</v>
      </c>
    </row>
    <row r="11" spans="1:12" ht="15.75" thickBot="1" x14ac:dyDescent="0.3">
      <c r="A11" s="3">
        <v>0.29166666666666669</v>
      </c>
      <c r="B11" s="4">
        <v>43635</v>
      </c>
      <c r="C11" s="2">
        <v>0.36849999999999999</v>
      </c>
      <c r="D11" s="2">
        <v>0.13800000000000001</v>
      </c>
      <c r="E11" s="9">
        <f t="shared" si="0"/>
        <v>47.219085124555306</v>
      </c>
      <c r="F11" s="2">
        <v>0.49249999999999999</v>
      </c>
      <c r="G11" s="2">
        <v>0.123</v>
      </c>
      <c r="H11" s="9">
        <f t="shared" si="1"/>
        <v>60.915249322316654</v>
      </c>
      <c r="I11" s="9">
        <f t="shared" si="2"/>
        <v>108.13433444687196</v>
      </c>
    </row>
    <row r="12" spans="1:12" ht="15.75" thickBot="1" x14ac:dyDescent="0.3">
      <c r="A12" s="3">
        <v>0.33333333333333331</v>
      </c>
      <c r="B12" s="4">
        <v>43635</v>
      </c>
      <c r="C12" s="2">
        <v>0.32600000000000001</v>
      </c>
      <c r="D12" s="2">
        <v>0.1245</v>
      </c>
      <c r="E12" s="9">
        <f t="shared" si="0"/>
        <v>41.875744769496336</v>
      </c>
      <c r="F12" s="2">
        <v>0.54700000000000004</v>
      </c>
      <c r="G12" s="2">
        <v>0.1225</v>
      </c>
      <c r="H12" s="9">
        <f t="shared" si="1"/>
        <v>67.265887342694</v>
      </c>
      <c r="I12" s="9">
        <f t="shared" si="2"/>
        <v>109.14163211219034</v>
      </c>
    </row>
    <row r="13" spans="1:12" ht="15.75" thickBot="1" x14ac:dyDescent="0.3">
      <c r="A13" s="3">
        <v>0.375</v>
      </c>
      <c r="B13" s="4">
        <v>43635</v>
      </c>
      <c r="C13" s="2">
        <v>0.36649999999999999</v>
      </c>
      <c r="D13" s="2">
        <v>0.14199999999999999</v>
      </c>
      <c r="E13" s="9">
        <f t="shared" si="0"/>
        <v>47.165686680043152</v>
      </c>
      <c r="F13" s="2">
        <v>0.46300000000000002</v>
      </c>
      <c r="G13" s="2">
        <v>0.122</v>
      </c>
      <c r="H13" s="9">
        <f t="shared" si="1"/>
        <v>57.456446113556318</v>
      </c>
      <c r="I13" s="9">
        <f t="shared" si="2"/>
        <v>104.62213279359946</v>
      </c>
    </row>
    <row r="14" spans="1:12" ht="15.75" thickBot="1" x14ac:dyDescent="0.3">
      <c r="A14" s="3">
        <v>0.41666666666666669</v>
      </c>
      <c r="B14" s="4">
        <v>43635</v>
      </c>
      <c r="C14" s="2">
        <v>0.48349999999999999</v>
      </c>
      <c r="D14" s="2">
        <v>0.14799999999999999</v>
      </c>
      <c r="E14" s="9">
        <f t="shared" si="0"/>
        <v>60.677326902229296</v>
      </c>
      <c r="F14" s="2">
        <v>0.5645</v>
      </c>
      <c r="G14" s="2">
        <v>0.12</v>
      </c>
      <c r="H14" s="9">
        <f t="shared" si="1"/>
        <v>69.253646835383336</v>
      </c>
      <c r="I14" s="9">
        <f t="shared" si="2"/>
        <v>129.93097373761265</v>
      </c>
    </row>
    <row r="15" spans="1:12" ht="15.75" thickBot="1" x14ac:dyDescent="0.3">
      <c r="A15" s="3">
        <v>0.45833333333333331</v>
      </c>
      <c r="B15" s="4">
        <v>43635</v>
      </c>
      <c r="C15" s="2">
        <v>0.52</v>
      </c>
      <c r="D15" s="2">
        <v>0.13750000000000001</v>
      </c>
      <c r="E15" s="9">
        <f t="shared" si="0"/>
        <v>64.544635718237657</v>
      </c>
      <c r="F15" s="2">
        <v>0.74</v>
      </c>
      <c r="G15" s="2">
        <v>0.13350000000000001</v>
      </c>
      <c r="H15" s="9">
        <f t="shared" si="1"/>
        <v>90.233477157870851</v>
      </c>
      <c r="I15" s="9">
        <f t="shared" si="2"/>
        <v>154.77811287610851</v>
      </c>
    </row>
    <row r="16" spans="1:12" ht="15.75" thickBot="1" x14ac:dyDescent="0.3">
      <c r="A16" s="3">
        <v>0.5</v>
      </c>
      <c r="B16" s="4">
        <v>43635</v>
      </c>
      <c r="C16" s="2">
        <v>0.40699999999999997</v>
      </c>
      <c r="D16" s="2">
        <v>0.14949999999999999</v>
      </c>
      <c r="E16" s="9">
        <f t="shared" si="0"/>
        <v>52.030656347964701</v>
      </c>
      <c r="F16" s="2">
        <v>0.77849999999999997</v>
      </c>
      <c r="G16" s="2">
        <v>0.14349999999999999</v>
      </c>
      <c r="H16" s="9">
        <f t="shared" si="1"/>
        <v>94.993814535473831</v>
      </c>
      <c r="I16" s="9">
        <f t="shared" si="2"/>
        <v>147.02447088343854</v>
      </c>
    </row>
    <row r="17" spans="1:9" ht="15.75" thickBot="1" x14ac:dyDescent="0.3">
      <c r="A17" s="3">
        <v>0.54166666666666663</v>
      </c>
      <c r="B17" s="4">
        <v>43635</v>
      </c>
      <c r="C17" s="2">
        <v>0.40500000000000003</v>
      </c>
      <c r="D17" s="2">
        <v>0.14349999999999999</v>
      </c>
      <c r="E17" s="9">
        <f t="shared" si="0"/>
        <v>51.560531416966612</v>
      </c>
      <c r="F17" s="2">
        <v>0.75649999999999995</v>
      </c>
      <c r="G17" s="2">
        <v>0.14199999999999999</v>
      </c>
      <c r="H17" s="9">
        <f t="shared" si="1"/>
        <v>92.365415605625884</v>
      </c>
      <c r="I17" s="9">
        <f t="shared" si="2"/>
        <v>143.92594702259248</v>
      </c>
    </row>
    <row r="18" spans="1:9" ht="15.75" thickBot="1" x14ac:dyDescent="0.3">
      <c r="A18" s="3">
        <v>0.58333333333333337</v>
      </c>
      <c r="B18" s="4">
        <v>43635</v>
      </c>
      <c r="C18" s="2">
        <v>0.3755</v>
      </c>
      <c r="D18" s="2">
        <v>0.14849999999999999</v>
      </c>
      <c r="E18" s="9">
        <f t="shared" si="0"/>
        <v>48.45571173762697</v>
      </c>
      <c r="F18" s="2">
        <v>0.75</v>
      </c>
      <c r="G18" s="2">
        <v>0.14299999999999999</v>
      </c>
      <c r="H18" s="9">
        <f t="shared" si="1"/>
        <v>91.621316297027732</v>
      </c>
      <c r="I18" s="9">
        <f t="shared" si="2"/>
        <v>140.07702803465469</v>
      </c>
    </row>
    <row r="19" spans="1:9" ht="15.75" thickBot="1" x14ac:dyDescent="0.3">
      <c r="A19" s="3">
        <v>0.625</v>
      </c>
      <c r="B19" s="4">
        <v>43635</v>
      </c>
      <c r="C19" s="2">
        <v>0.41899999999999998</v>
      </c>
      <c r="D19" s="2">
        <v>0.15</v>
      </c>
      <c r="E19" s="9">
        <f t="shared" si="0"/>
        <v>53.404853711998875</v>
      </c>
      <c r="F19" s="2">
        <v>0.79</v>
      </c>
      <c r="G19" s="2">
        <v>0.152</v>
      </c>
      <c r="H19" s="9">
        <f t="shared" si="1"/>
        <v>96.538788059515227</v>
      </c>
      <c r="I19" s="9">
        <f t="shared" si="2"/>
        <v>149.94364177151411</v>
      </c>
    </row>
    <row r="20" spans="1:9" ht="15.75" thickBot="1" x14ac:dyDescent="0.3">
      <c r="A20" s="3">
        <v>0.66666666666666663</v>
      </c>
      <c r="B20" s="4">
        <v>43635</v>
      </c>
      <c r="C20" s="2">
        <v>0.36299999999999999</v>
      </c>
      <c r="D20" s="2">
        <v>0.1515</v>
      </c>
      <c r="E20" s="9">
        <f t="shared" si="0"/>
        <v>47.201546584831306</v>
      </c>
      <c r="F20" s="2">
        <v>0.68049999999999999</v>
      </c>
      <c r="G20" s="2">
        <v>0.13700000000000001</v>
      </c>
      <c r="H20" s="9">
        <f t="shared" si="1"/>
        <v>83.298434559120011</v>
      </c>
      <c r="I20" s="9">
        <f t="shared" si="2"/>
        <v>130.49998114395132</v>
      </c>
    </row>
    <row r="21" spans="1:9" ht="15.75" thickBot="1" x14ac:dyDescent="0.3">
      <c r="A21" s="3">
        <v>0.70833333333333337</v>
      </c>
      <c r="B21" s="4">
        <v>43635</v>
      </c>
      <c r="C21" s="2">
        <v>0.39750000000000002</v>
      </c>
      <c r="D21" s="2">
        <v>0.1515</v>
      </c>
      <c r="E21" s="9">
        <f t="shared" si="0"/>
        <v>51.047060640158314</v>
      </c>
      <c r="F21" s="2">
        <v>0.59599999999999997</v>
      </c>
      <c r="G21" s="2">
        <v>0.13650000000000001</v>
      </c>
      <c r="H21" s="9">
        <f t="shared" si="1"/>
        <v>73.371757509276009</v>
      </c>
      <c r="I21" s="9">
        <f t="shared" si="2"/>
        <v>124.41881814943432</v>
      </c>
    </row>
    <row r="22" spans="1:9" ht="15.75" thickBot="1" x14ac:dyDescent="0.3">
      <c r="A22" s="3">
        <v>0.75</v>
      </c>
      <c r="B22" s="4">
        <v>43635</v>
      </c>
      <c r="C22" s="2">
        <v>0.45850000000000002</v>
      </c>
      <c r="D22" s="2">
        <v>0.1595</v>
      </c>
      <c r="E22" s="9">
        <f t="shared" si="0"/>
        <v>58.254098568255273</v>
      </c>
      <c r="F22" s="2">
        <v>0.49399999999999999</v>
      </c>
      <c r="G22" s="2">
        <v>0.14099999999999999</v>
      </c>
      <c r="H22" s="9">
        <f t="shared" si="1"/>
        <v>61.647423303817007</v>
      </c>
      <c r="I22" s="9">
        <f t="shared" si="2"/>
        <v>119.90152187207228</v>
      </c>
    </row>
    <row r="23" spans="1:9" ht="15.75" thickBot="1" x14ac:dyDescent="0.3">
      <c r="A23" s="3">
        <v>0.79166666666666663</v>
      </c>
      <c r="B23" s="4">
        <v>43635</v>
      </c>
      <c r="C23" s="2">
        <v>0.434</v>
      </c>
      <c r="D23" s="2">
        <v>0.1565</v>
      </c>
      <c r="E23" s="9">
        <f t="shared" si="0"/>
        <v>55.362575807128053</v>
      </c>
      <c r="F23" s="2">
        <v>0.35549999999999998</v>
      </c>
      <c r="G23" s="2">
        <v>0.14499999999999999</v>
      </c>
      <c r="H23" s="9">
        <f t="shared" si="1"/>
        <v>46.072069630091498</v>
      </c>
      <c r="I23" s="9">
        <f t="shared" si="2"/>
        <v>101.43464543721956</v>
      </c>
    </row>
    <row r="24" spans="1:9" ht="15.75" thickBot="1" x14ac:dyDescent="0.3">
      <c r="A24" s="3">
        <v>0.83333333333333337</v>
      </c>
      <c r="B24" s="4">
        <v>43635</v>
      </c>
      <c r="C24" s="2">
        <v>0.44450000000000001</v>
      </c>
      <c r="D24" s="2">
        <v>0.15049999999999999</v>
      </c>
      <c r="E24" s="9">
        <f t="shared" si="0"/>
        <v>56.314467057764119</v>
      </c>
      <c r="F24" s="2">
        <v>0.35049999999999998</v>
      </c>
      <c r="G24" s="2">
        <v>0.13900000000000001</v>
      </c>
      <c r="H24" s="9">
        <f t="shared" si="1"/>
        <v>45.246723638292309</v>
      </c>
      <c r="I24" s="9">
        <f t="shared" si="2"/>
        <v>101.56119069605643</v>
      </c>
    </row>
    <row r="25" spans="1:9" ht="15.75" thickBot="1" x14ac:dyDescent="0.3">
      <c r="A25" s="3">
        <v>0.875</v>
      </c>
      <c r="B25" s="4">
        <v>43635</v>
      </c>
      <c r="C25" s="2">
        <v>0.54449999999999998</v>
      </c>
      <c r="D25" s="2">
        <v>0.1875</v>
      </c>
      <c r="E25" s="9">
        <f t="shared" si="0"/>
        <v>69.105467222210436</v>
      </c>
      <c r="F25" s="2">
        <v>0.65900000000000003</v>
      </c>
      <c r="G25" s="2">
        <v>0.1525</v>
      </c>
      <c r="H25" s="9">
        <f t="shared" si="1"/>
        <v>81.16979980263595</v>
      </c>
      <c r="I25" s="9">
        <f t="shared" si="2"/>
        <v>150.27526702484639</v>
      </c>
    </row>
    <row r="26" spans="1:9" ht="15.75" thickBot="1" x14ac:dyDescent="0.3">
      <c r="A26" s="3">
        <v>0.91666666666666663</v>
      </c>
      <c r="B26" s="4">
        <v>43635</v>
      </c>
      <c r="C26" s="2">
        <v>0.82450000000000001</v>
      </c>
      <c r="D26" s="2">
        <v>0.2175</v>
      </c>
      <c r="E26" s="9">
        <f t="shared" si="0"/>
        <v>102.32464805705416</v>
      </c>
      <c r="F26" s="2">
        <v>0.71299999999999997</v>
      </c>
      <c r="G26" s="2">
        <v>0.13850000000000001</v>
      </c>
      <c r="H26" s="9">
        <f t="shared" si="1"/>
        <v>87.159268009776213</v>
      </c>
      <c r="I26" s="9">
        <f t="shared" si="2"/>
        <v>189.48391606683037</v>
      </c>
    </row>
    <row r="27" spans="1:9" ht="15.75" thickBot="1" x14ac:dyDescent="0.3">
      <c r="A27" s="3">
        <v>0.95833333333333337</v>
      </c>
      <c r="B27" s="4">
        <v>43635</v>
      </c>
      <c r="C27" s="2">
        <v>0.71499999999999997</v>
      </c>
      <c r="D27" s="2">
        <v>0.20449999999999999</v>
      </c>
      <c r="E27" s="9">
        <f t="shared" si="0"/>
        <v>89.240414611318329</v>
      </c>
      <c r="F27" s="2">
        <v>0.71499999999999997</v>
      </c>
      <c r="G27" s="2">
        <v>0.14399999999999999</v>
      </c>
      <c r="H27" s="9">
        <f t="shared" si="1"/>
        <v>87.522787889783302</v>
      </c>
      <c r="I27" s="9">
        <f t="shared" si="2"/>
        <v>176.76320250110163</v>
      </c>
    </row>
    <row r="28" spans="1:9" ht="15.75" thickBot="1" x14ac:dyDescent="0.3">
      <c r="A28" s="3">
        <v>0</v>
      </c>
      <c r="B28" s="4">
        <v>43636</v>
      </c>
      <c r="C28" s="2">
        <v>0.48749999999999999</v>
      </c>
      <c r="D28" s="2">
        <v>0.19700000000000001</v>
      </c>
      <c r="E28" s="9">
        <f t="shared" si="0"/>
        <v>63.095955496370756</v>
      </c>
      <c r="F28" s="2">
        <v>0.59699999999999998</v>
      </c>
      <c r="G28" s="2">
        <v>0.14099999999999999</v>
      </c>
      <c r="H28" s="9">
        <f t="shared" si="1"/>
        <v>73.610977442226641</v>
      </c>
      <c r="I28" s="9">
        <f t="shared" si="2"/>
        <v>136.70693293859739</v>
      </c>
    </row>
  </sheetData>
  <mergeCells count="7">
    <mergeCell ref="A1:B1"/>
    <mergeCell ref="C1:H1"/>
    <mergeCell ref="I1:I3"/>
    <mergeCell ref="A2:B2"/>
    <mergeCell ref="C2:E2"/>
    <mergeCell ref="F2:H2"/>
    <mergeCell ref="A3:B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A5" sqref="A5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</cols>
  <sheetData>
    <row r="1" spans="1:12" x14ac:dyDescent="0.25">
      <c r="A1" s="34" t="s">
        <v>5</v>
      </c>
      <c r="B1" s="34"/>
      <c r="C1" s="34" t="s">
        <v>184</v>
      </c>
      <c r="D1" s="34"/>
      <c r="E1" s="34"/>
      <c r="F1" s="34"/>
      <c r="G1" s="34"/>
      <c r="H1" s="34"/>
      <c r="I1" s="35" t="s">
        <v>26</v>
      </c>
    </row>
    <row r="2" spans="1:12" x14ac:dyDescent="0.25">
      <c r="A2" s="34" t="s">
        <v>6</v>
      </c>
      <c r="B2" s="34"/>
      <c r="C2" s="41" t="s">
        <v>185</v>
      </c>
      <c r="D2" s="39"/>
      <c r="E2" s="40"/>
      <c r="F2" s="41" t="s">
        <v>186</v>
      </c>
      <c r="G2" s="39"/>
      <c r="H2" s="40"/>
      <c r="I2" s="36"/>
    </row>
    <row r="3" spans="1:12" ht="15.75" thickBot="1" x14ac:dyDescent="0.3">
      <c r="A3" s="34" t="s">
        <v>7</v>
      </c>
      <c r="B3" s="34"/>
      <c r="C3" s="25"/>
      <c r="D3" s="25"/>
      <c r="E3" s="7">
        <v>400</v>
      </c>
      <c r="F3" s="25"/>
      <c r="G3" s="25"/>
      <c r="H3" s="7">
        <v>400</v>
      </c>
      <c r="I3" s="37"/>
    </row>
    <row r="4" spans="1:12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</row>
    <row r="5" spans="1:12" ht="15.75" thickBot="1" x14ac:dyDescent="0.3">
      <c r="A5" s="3">
        <v>4.1666666666666664E-2</v>
      </c>
      <c r="B5" s="4">
        <v>43635</v>
      </c>
      <c r="C5" s="2">
        <v>0.55249999999999999</v>
      </c>
      <c r="D5" s="2">
        <v>0.20300000000000001</v>
      </c>
      <c r="E5" s="9">
        <f>SQRT(C5*C5+D5*D5)*E$3</f>
        <v>235.44519532154399</v>
      </c>
      <c r="F5" s="2">
        <v>0</v>
      </c>
      <c r="G5" s="2">
        <v>1E-3</v>
      </c>
      <c r="H5" s="9">
        <f>SQRT(F5*F5+G5*G5)*H$3</f>
        <v>0.4</v>
      </c>
      <c r="I5" s="9">
        <f>SUMIF($E$3:$H$3,"&gt;0",E5:H5)</f>
        <v>235.845195321544</v>
      </c>
      <c r="K5" t="s">
        <v>145</v>
      </c>
      <c r="L5" s="16">
        <f>MAX(I5:I28)</f>
        <v>304.7868985146921</v>
      </c>
    </row>
    <row r="6" spans="1:12" ht="15.75" thickBot="1" x14ac:dyDescent="0.3">
      <c r="A6" s="3">
        <v>8.3333333333333329E-2</v>
      </c>
      <c r="B6" s="4">
        <v>43635</v>
      </c>
      <c r="C6" s="2">
        <v>0.54649999999999999</v>
      </c>
      <c r="D6" s="2">
        <v>0.20100000000000001</v>
      </c>
      <c r="E6" s="9">
        <f t="shared" ref="E6:E28" si="0">SQRT(C6*C6+D6*D6)*E$3</f>
        <v>232.91655158017431</v>
      </c>
      <c r="F6" s="2">
        <v>5.0000000000000001E-4</v>
      </c>
      <c r="G6" s="2">
        <v>1E-3</v>
      </c>
      <c r="H6" s="9">
        <f t="shared" ref="H6:H28" si="1">SQRT(F6*F6+G6*G6)*H$3</f>
        <v>0.44721359549995787</v>
      </c>
      <c r="I6" s="9">
        <f t="shared" ref="I6:I28" si="2">SUMIF($E$3:$H$3,"&gt;0",E6:H6)</f>
        <v>233.36376517567427</v>
      </c>
      <c r="K6" t="s">
        <v>146</v>
      </c>
      <c r="L6" s="16">
        <f>AVERAGE(I5:I28)</f>
        <v>269.79200537348555</v>
      </c>
    </row>
    <row r="7" spans="1:12" ht="15.75" thickBot="1" x14ac:dyDescent="0.3">
      <c r="A7" s="3">
        <v>0.125</v>
      </c>
      <c r="B7" s="4">
        <v>43635</v>
      </c>
      <c r="C7" s="2">
        <v>0.55100000000000005</v>
      </c>
      <c r="D7" s="2">
        <v>0.20100000000000001</v>
      </c>
      <c r="E7" s="9">
        <f t="shared" si="0"/>
        <v>234.6067347711911</v>
      </c>
      <c r="F7" s="2">
        <v>0</v>
      </c>
      <c r="G7" s="2">
        <v>1E-3</v>
      </c>
      <c r="H7" s="9">
        <f t="shared" si="1"/>
        <v>0.4</v>
      </c>
      <c r="I7" s="9">
        <f t="shared" si="2"/>
        <v>235.00673477119111</v>
      </c>
    </row>
    <row r="8" spans="1:12" ht="15.75" thickBot="1" x14ac:dyDescent="0.3">
      <c r="A8" s="3">
        <v>0.16666666666666666</v>
      </c>
      <c r="B8" s="4">
        <v>43635</v>
      </c>
      <c r="C8" s="2">
        <v>0.53200000000000003</v>
      </c>
      <c r="D8" s="2">
        <v>0.19750000000000001</v>
      </c>
      <c r="E8" s="9">
        <f t="shared" si="0"/>
        <v>226.99083681946286</v>
      </c>
      <c r="F8" s="2">
        <v>5.0000000000000001E-4</v>
      </c>
      <c r="G8" s="2">
        <v>5.0000000000000001E-4</v>
      </c>
      <c r="H8" s="9">
        <f t="shared" si="1"/>
        <v>0.28284271247461901</v>
      </c>
      <c r="I8" s="9">
        <f t="shared" si="2"/>
        <v>227.27367953193749</v>
      </c>
    </row>
    <row r="9" spans="1:12" ht="15.75" thickBot="1" x14ac:dyDescent="0.3">
      <c r="A9" s="3">
        <v>0.20833333333333334</v>
      </c>
      <c r="B9" s="4">
        <v>43635</v>
      </c>
      <c r="C9" s="2">
        <v>0.53549999999999998</v>
      </c>
      <c r="D9" s="2">
        <v>0.19900000000000001</v>
      </c>
      <c r="E9" s="9">
        <f t="shared" si="0"/>
        <v>228.51214409741991</v>
      </c>
      <c r="F9" s="2">
        <v>0</v>
      </c>
      <c r="G9" s="2">
        <v>1E-3</v>
      </c>
      <c r="H9" s="9">
        <f t="shared" si="1"/>
        <v>0.4</v>
      </c>
      <c r="I9" s="9">
        <f t="shared" si="2"/>
        <v>228.91214409741991</v>
      </c>
    </row>
    <row r="10" spans="1:12" ht="15.75" thickBot="1" x14ac:dyDescent="0.3">
      <c r="A10" s="3">
        <v>0.25</v>
      </c>
      <c r="B10" s="4">
        <v>43635</v>
      </c>
      <c r="C10" s="2">
        <v>0.52800000000000002</v>
      </c>
      <c r="D10" s="2">
        <v>0.19700000000000001</v>
      </c>
      <c r="E10" s="9">
        <f t="shared" si="0"/>
        <v>225.42156063695415</v>
      </c>
      <c r="F10" s="2">
        <v>5.0000000000000001E-4</v>
      </c>
      <c r="G10" s="2">
        <v>1E-3</v>
      </c>
      <c r="H10" s="9">
        <f t="shared" si="1"/>
        <v>0.44721359549995787</v>
      </c>
      <c r="I10" s="9">
        <f t="shared" si="2"/>
        <v>225.86877423245411</v>
      </c>
    </row>
    <row r="11" spans="1:12" ht="15.75" thickBot="1" x14ac:dyDescent="0.3">
      <c r="A11" s="3">
        <v>0.29166666666666669</v>
      </c>
      <c r="B11" s="4">
        <v>43635</v>
      </c>
      <c r="C11" s="2">
        <v>0.55349999999999999</v>
      </c>
      <c r="D11" s="2">
        <v>0.20250000000000001</v>
      </c>
      <c r="E11" s="9">
        <f t="shared" si="0"/>
        <v>235.75190349178521</v>
      </c>
      <c r="F11" s="2">
        <v>0</v>
      </c>
      <c r="G11" s="2">
        <v>1E-3</v>
      </c>
      <c r="H11" s="9">
        <f t="shared" si="1"/>
        <v>0.4</v>
      </c>
      <c r="I11" s="9">
        <f t="shared" si="2"/>
        <v>236.15190349178522</v>
      </c>
    </row>
    <row r="12" spans="1:12" ht="15.75" thickBot="1" x14ac:dyDescent="0.3">
      <c r="A12" s="3">
        <v>0.33333333333333331</v>
      </c>
      <c r="B12" s="4">
        <v>43635</v>
      </c>
      <c r="C12" s="2">
        <v>0.58799999999999997</v>
      </c>
      <c r="D12" s="2">
        <v>0.21199999999999999</v>
      </c>
      <c r="E12" s="9">
        <f t="shared" si="0"/>
        <v>250.02015918721429</v>
      </c>
      <c r="F12" s="2">
        <v>5.0000000000000001E-4</v>
      </c>
      <c r="G12" s="2">
        <v>1E-3</v>
      </c>
      <c r="H12" s="9">
        <f t="shared" si="1"/>
        <v>0.44721359549995787</v>
      </c>
      <c r="I12" s="9">
        <f t="shared" si="2"/>
        <v>250.46737278271425</v>
      </c>
    </row>
    <row r="13" spans="1:12" ht="15.75" thickBot="1" x14ac:dyDescent="0.3">
      <c r="A13" s="3">
        <v>0.375</v>
      </c>
      <c r="B13" s="4">
        <v>43635</v>
      </c>
      <c r="C13" s="2">
        <v>0.67549999999999999</v>
      </c>
      <c r="D13" s="2">
        <v>0.224</v>
      </c>
      <c r="E13" s="9">
        <f t="shared" si="0"/>
        <v>284.6685792285478</v>
      </c>
      <c r="F13" s="2">
        <v>0</v>
      </c>
      <c r="G13" s="2">
        <v>1E-3</v>
      </c>
      <c r="H13" s="9">
        <f t="shared" si="1"/>
        <v>0.4</v>
      </c>
      <c r="I13" s="9">
        <f t="shared" si="2"/>
        <v>285.06857922854778</v>
      </c>
    </row>
    <row r="14" spans="1:12" ht="15.75" thickBot="1" x14ac:dyDescent="0.3">
      <c r="A14" s="3">
        <v>0.41666666666666669</v>
      </c>
      <c r="B14" s="4">
        <v>43635</v>
      </c>
      <c r="C14" s="2">
        <v>0.72599999999999998</v>
      </c>
      <c r="D14" s="2">
        <v>0.22900000000000001</v>
      </c>
      <c r="E14" s="9">
        <f t="shared" si="0"/>
        <v>304.50405580221747</v>
      </c>
      <c r="F14" s="2">
        <v>5.0000000000000001E-4</v>
      </c>
      <c r="G14" s="2">
        <v>5.0000000000000001E-4</v>
      </c>
      <c r="H14" s="9">
        <f t="shared" si="1"/>
        <v>0.28284271247461901</v>
      </c>
      <c r="I14" s="9">
        <f t="shared" si="2"/>
        <v>304.7868985146921</v>
      </c>
    </row>
    <row r="15" spans="1:12" ht="15.75" thickBot="1" x14ac:dyDescent="0.3">
      <c r="A15" s="3">
        <v>0.45833333333333331</v>
      </c>
      <c r="B15" s="4">
        <v>43635</v>
      </c>
      <c r="C15" s="2">
        <v>0.71899999999999997</v>
      </c>
      <c r="D15" s="2">
        <v>0.23400000000000001</v>
      </c>
      <c r="E15" s="9">
        <f t="shared" si="0"/>
        <v>302.4478798074141</v>
      </c>
      <c r="F15" s="2">
        <v>0</v>
      </c>
      <c r="G15" s="2">
        <v>1E-3</v>
      </c>
      <c r="H15" s="9">
        <f t="shared" si="1"/>
        <v>0.4</v>
      </c>
      <c r="I15" s="9">
        <f t="shared" si="2"/>
        <v>302.84787980741407</v>
      </c>
    </row>
    <row r="16" spans="1:12" ht="15.75" thickBot="1" x14ac:dyDescent="0.3">
      <c r="A16" s="3">
        <v>0.5</v>
      </c>
      <c r="B16" s="4">
        <v>43635</v>
      </c>
      <c r="C16" s="2">
        <v>0.69899999999999995</v>
      </c>
      <c r="D16" s="2">
        <v>0.23449999999999999</v>
      </c>
      <c r="E16" s="9">
        <f t="shared" si="0"/>
        <v>294.91456389944528</v>
      </c>
      <c r="F16" s="2">
        <v>0</v>
      </c>
      <c r="G16" s="2">
        <v>1E-3</v>
      </c>
      <c r="H16" s="9">
        <f t="shared" si="1"/>
        <v>0.4</v>
      </c>
      <c r="I16" s="9">
        <f t="shared" si="2"/>
        <v>295.31456389944526</v>
      </c>
    </row>
    <row r="17" spans="1:9" ht="15.75" thickBot="1" x14ac:dyDescent="0.3">
      <c r="A17" s="3">
        <v>0.54166666666666663</v>
      </c>
      <c r="B17" s="4">
        <v>43635</v>
      </c>
      <c r="C17" s="2">
        <v>0.6825</v>
      </c>
      <c r="D17" s="2">
        <v>0.23449999999999999</v>
      </c>
      <c r="E17" s="9">
        <f t="shared" si="0"/>
        <v>288.66492686157767</v>
      </c>
      <c r="F17" s="2">
        <v>5.0000000000000001E-4</v>
      </c>
      <c r="G17" s="2">
        <v>1E-3</v>
      </c>
      <c r="H17" s="9">
        <f t="shared" si="1"/>
        <v>0.44721359549995787</v>
      </c>
      <c r="I17" s="9">
        <f t="shared" si="2"/>
        <v>289.1121404570776</v>
      </c>
    </row>
    <row r="18" spans="1:9" ht="15.75" thickBot="1" x14ac:dyDescent="0.3">
      <c r="A18" s="3">
        <v>0.58333333333333337</v>
      </c>
      <c r="B18" s="4">
        <v>43635</v>
      </c>
      <c r="C18" s="2">
        <v>0.65600000000000003</v>
      </c>
      <c r="D18" s="2">
        <v>0.22700000000000001</v>
      </c>
      <c r="E18" s="9">
        <f t="shared" si="0"/>
        <v>277.66598639372455</v>
      </c>
      <c r="F18" s="2">
        <v>0</v>
      </c>
      <c r="G18" s="2">
        <v>1E-3</v>
      </c>
      <c r="H18" s="9">
        <f t="shared" si="1"/>
        <v>0.4</v>
      </c>
      <c r="I18" s="9">
        <f t="shared" si="2"/>
        <v>278.06598639372453</v>
      </c>
    </row>
    <row r="19" spans="1:9" ht="15.75" thickBot="1" x14ac:dyDescent="0.3">
      <c r="A19" s="3">
        <v>0.625</v>
      </c>
      <c r="B19" s="4">
        <v>43635</v>
      </c>
      <c r="C19" s="2">
        <v>0.63549999999999995</v>
      </c>
      <c r="D19" s="2">
        <v>0.2235</v>
      </c>
      <c r="E19" s="9">
        <f t="shared" si="0"/>
        <v>269.462427807663</v>
      </c>
      <c r="F19" s="2">
        <v>5.0000000000000001E-4</v>
      </c>
      <c r="G19" s="2">
        <v>5.0000000000000001E-4</v>
      </c>
      <c r="H19" s="9">
        <f t="shared" si="1"/>
        <v>0.28284271247461901</v>
      </c>
      <c r="I19" s="9">
        <f t="shared" si="2"/>
        <v>269.74527052013764</v>
      </c>
    </row>
    <row r="20" spans="1:9" ht="15.75" thickBot="1" x14ac:dyDescent="0.3">
      <c r="A20" s="3">
        <v>0.66666666666666663</v>
      </c>
      <c r="B20" s="4">
        <v>43635</v>
      </c>
      <c r="C20" s="2">
        <v>0.66400000000000003</v>
      </c>
      <c r="D20" s="2">
        <v>0.23350000000000001</v>
      </c>
      <c r="E20" s="9">
        <f t="shared" si="0"/>
        <v>281.54381541777826</v>
      </c>
      <c r="F20" s="2">
        <v>0</v>
      </c>
      <c r="G20" s="2">
        <v>1E-3</v>
      </c>
      <c r="H20" s="9">
        <f t="shared" si="1"/>
        <v>0.4</v>
      </c>
      <c r="I20" s="9">
        <f t="shared" si="2"/>
        <v>281.94381541777824</v>
      </c>
    </row>
    <row r="21" spans="1:9" ht="15.75" thickBot="1" x14ac:dyDescent="0.3">
      <c r="A21" s="3">
        <v>0.70833333333333337</v>
      </c>
      <c r="B21" s="4">
        <v>43635</v>
      </c>
      <c r="C21" s="2">
        <v>0.67100000000000004</v>
      </c>
      <c r="D21" s="2">
        <v>0.24</v>
      </c>
      <c r="E21" s="9">
        <f t="shared" si="0"/>
        <v>285.05185493169483</v>
      </c>
      <c r="F21" s="2">
        <v>5.0000000000000001E-4</v>
      </c>
      <c r="G21" s="2">
        <v>1E-3</v>
      </c>
      <c r="H21" s="9">
        <f t="shared" si="1"/>
        <v>0.44721359549995787</v>
      </c>
      <c r="I21" s="9">
        <f t="shared" si="2"/>
        <v>285.49906852719477</v>
      </c>
    </row>
    <row r="22" spans="1:9" ht="15.75" thickBot="1" x14ac:dyDescent="0.3">
      <c r="A22" s="3">
        <v>0.75</v>
      </c>
      <c r="B22" s="4">
        <v>43635</v>
      </c>
      <c r="C22" s="2">
        <v>0.67100000000000004</v>
      </c>
      <c r="D22" s="2">
        <v>0.24</v>
      </c>
      <c r="E22" s="9">
        <f t="shared" si="0"/>
        <v>285.05185493169483</v>
      </c>
      <c r="F22" s="2">
        <v>0</v>
      </c>
      <c r="G22" s="2">
        <v>1E-3</v>
      </c>
      <c r="H22" s="9">
        <f t="shared" si="1"/>
        <v>0.4</v>
      </c>
      <c r="I22" s="9">
        <f t="shared" si="2"/>
        <v>285.45185493169481</v>
      </c>
    </row>
    <row r="23" spans="1:9" ht="15.75" thickBot="1" x14ac:dyDescent="0.3">
      <c r="A23" s="3">
        <v>0.79166666666666663</v>
      </c>
      <c r="B23" s="4">
        <v>43635</v>
      </c>
      <c r="C23" s="2">
        <v>0.6855</v>
      </c>
      <c r="D23" s="2">
        <v>0.24049999999999999</v>
      </c>
      <c r="E23" s="9">
        <f t="shared" si="0"/>
        <v>290.5857532639892</v>
      </c>
      <c r="F23" s="2">
        <v>5.0000000000000001E-4</v>
      </c>
      <c r="G23" s="2">
        <v>1E-3</v>
      </c>
      <c r="H23" s="9">
        <f t="shared" si="1"/>
        <v>0.44721359549995787</v>
      </c>
      <c r="I23" s="9">
        <f t="shared" si="2"/>
        <v>291.03296685948914</v>
      </c>
    </row>
    <row r="24" spans="1:9" ht="15.75" thickBot="1" x14ac:dyDescent="0.3">
      <c r="A24" s="3">
        <v>0.83333333333333337</v>
      </c>
      <c r="B24" s="4">
        <v>43635</v>
      </c>
      <c r="C24" s="2">
        <v>0.71099999999999997</v>
      </c>
      <c r="D24" s="2">
        <v>0.24349999999999999</v>
      </c>
      <c r="E24" s="9">
        <f t="shared" si="0"/>
        <v>300.6162337599219</v>
      </c>
      <c r="F24" s="2">
        <v>0</v>
      </c>
      <c r="G24" s="2">
        <v>1E-3</v>
      </c>
      <c r="H24" s="9">
        <f t="shared" si="1"/>
        <v>0.4</v>
      </c>
      <c r="I24" s="9">
        <f t="shared" si="2"/>
        <v>301.01623375992187</v>
      </c>
    </row>
    <row r="25" spans="1:9" ht="15.75" thickBot="1" x14ac:dyDescent="0.3">
      <c r="A25" s="3">
        <v>0.875</v>
      </c>
      <c r="B25" s="4">
        <v>43635</v>
      </c>
      <c r="C25" s="2">
        <v>0.66449999999999998</v>
      </c>
      <c r="D25" s="2">
        <v>0.23649999999999999</v>
      </c>
      <c r="E25" s="9">
        <f t="shared" si="0"/>
        <v>282.13259294168762</v>
      </c>
      <c r="F25" s="2">
        <v>5.0000000000000001E-4</v>
      </c>
      <c r="G25" s="2">
        <v>1E-3</v>
      </c>
      <c r="H25" s="9">
        <f t="shared" si="1"/>
        <v>0.44721359549995787</v>
      </c>
      <c r="I25" s="9">
        <f t="shared" si="2"/>
        <v>282.57980653718755</v>
      </c>
    </row>
    <row r="26" spans="1:9" ht="15.75" thickBot="1" x14ac:dyDescent="0.3">
      <c r="A26" s="3">
        <v>0.91666666666666663</v>
      </c>
      <c r="B26" s="4">
        <v>43635</v>
      </c>
      <c r="C26" s="2">
        <v>0.67249999999999999</v>
      </c>
      <c r="D26" s="2">
        <v>0.23549999999999999</v>
      </c>
      <c r="E26" s="9">
        <f t="shared" si="0"/>
        <v>285.01691177893287</v>
      </c>
      <c r="F26" s="2">
        <v>0</v>
      </c>
      <c r="G26" s="2">
        <v>1E-3</v>
      </c>
      <c r="H26" s="9">
        <f t="shared" si="1"/>
        <v>0.4</v>
      </c>
      <c r="I26" s="9">
        <f t="shared" si="2"/>
        <v>285.41691177893284</v>
      </c>
    </row>
    <row r="27" spans="1:9" ht="15.75" thickBot="1" x14ac:dyDescent="0.3">
      <c r="A27" s="3">
        <v>0.95833333333333337</v>
      </c>
      <c r="B27" s="4">
        <v>43635</v>
      </c>
      <c r="C27" s="2">
        <v>0.66749999999999998</v>
      </c>
      <c r="D27" s="2">
        <v>0.23</v>
      </c>
      <c r="E27" s="9">
        <f t="shared" si="0"/>
        <v>282.40573648564578</v>
      </c>
      <c r="F27" s="2">
        <v>5.0000000000000001E-4</v>
      </c>
      <c r="G27" s="2">
        <v>5.0000000000000001E-4</v>
      </c>
      <c r="H27" s="9">
        <f t="shared" si="1"/>
        <v>0.28284271247461901</v>
      </c>
      <c r="I27" s="9">
        <f t="shared" si="2"/>
        <v>282.68857919812041</v>
      </c>
    </row>
    <row r="28" spans="1:9" ht="15.75" thickBot="1" x14ac:dyDescent="0.3">
      <c r="A28" s="3">
        <v>0</v>
      </c>
      <c r="B28" s="4">
        <v>43636</v>
      </c>
      <c r="C28" s="2">
        <v>0.66400000000000003</v>
      </c>
      <c r="D28" s="2">
        <v>0.23050000000000001</v>
      </c>
      <c r="E28" s="9">
        <f t="shared" si="0"/>
        <v>281.14800372757406</v>
      </c>
      <c r="F28" s="2">
        <v>0</v>
      </c>
      <c r="G28" s="2">
        <v>1E-3</v>
      </c>
      <c r="H28" s="9">
        <f t="shared" si="1"/>
        <v>0.4</v>
      </c>
      <c r="I28" s="9">
        <f t="shared" si="2"/>
        <v>281.54800372757404</v>
      </c>
    </row>
  </sheetData>
  <mergeCells count="7">
    <mergeCell ref="A1:B1"/>
    <mergeCell ref="C1:H1"/>
    <mergeCell ref="I1:I3"/>
    <mergeCell ref="A2:B2"/>
    <mergeCell ref="C2:E2"/>
    <mergeCell ref="F2:H2"/>
    <mergeCell ref="A3:B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pane xSplit="2" ySplit="4" topLeftCell="C5" activePane="bottomRight" state="frozen"/>
      <selection activeCell="C2" sqref="C2:E2"/>
      <selection pane="topRight" activeCell="C2" sqref="C2:E2"/>
      <selection pane="bottomLeft" activeCell="C2" sqref="C2:E2"/>
      <selection pane="bottomRight" activeCell="C2" sqref="C2:E2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9.140625" collapsed="1"/>
    <col min="6" max="7" width="9.140625" hidden="1" customWidth="1" outlineLevel="1"/>
    <col min="8" max="8" width="8.85546875" customWidth="1" collapsed="1"/>
    <col min="9" max="10" width="9.140625" hidden="1" customWidth="1" outlineLevel="1"/>
    <col min="11" max="11" width="9.140625" collapsed="1"/>
    <col min="12" max="13" width="9.140625" hidden="1" customWidth="1" outlineLevel="1"/>
    <col min="14" max="14" width="8.85546875" customWidth="1" collapsed="1"/>
  </cols>
  <sheetData>
    <row r="1" spans="1:18" ht="43.5" customHeight="1" x14ac:dyDescent="0.25">
      <c r="A1" s="34" t="s">
        <v>5</v>
      </c>
      <c r="B1" s="34"/>
      <c r="C1" s="52" t="s">
        <v>215</v>
      </c>
      <c r="D1" s="53"/>
      <c r="E1" s="53"/>
      <c r="F1" s="53"/>
      <c r="G1" s="53"/>
      <c r="H1" s="53"/>
      <c r="I1" s="52" t="s">
        <v>216</v>
      </c>
      <c r="J1" s="53"/>
      <c r="K1" s="53"/>
      <c r="L1" s="53"/>
      <c r="M1" s="53"/>
      <c r="N1" s="53"/>
      <c r="O1" s="35" t="s">
        <v>26</v>
      </c>
    </row>
    <row r="2" spans="1:18" x14ac:dyDescent="0.25">
      <c r="A2" s="34" t="s">
        <v>6</v>
      </c>
      <c r="B2" s="34"/>
      <c r="C2" s="45" t="s">
        <v>211</v>
      </c>
      <c r="D2" s="46"/>
      <c r="E2" s="47"/>
      <c r="F2" s="45" t="s">
        <v>212</v>
      </c>
      <c r="G2" s="46"/>
      <c r="H2" s="47"/>
      <c r="I2" s="45" t="s">
        <v>213</v>
      </c>
      <c r="J2" s="46"/>
      <c r="K2" s="47"/>
      <c r="L2" s="45" t="s">
        <v>214</v>
      </c>
      <c r="M2" s="46"/>
      <c r="N2" s="47"/>
      <c r="O2" s="36"/>
    </row>
    <row r="3" spans="1:18" ht="15.75" thickBot="1" x14ac:dyDescent="0.3">
      <c r="A3" s="34" t="s">
        <v>7</v>
      </c>
      <c r="B3" s="34"/>
      <c r="C3" s="28"/>
      <c r="D3" s="28"/>
      <c r="E3" s="7">
        <v>12000</v>
      </c>
      <c r="F3" s="28"/>
      <c r="G3" s="28"/>
      <c r="H3" s="7">
        <v>12000</v>
      </c>
      <c r="I3" s="28"/>
      <c r="J3" s="28"/>
      <c r="K3" s="7">
        <v>12000</v>
      </c>
      <c r="L3" s="28"/>
      <c r="M3" s="28"/>
      <c r="N3" s="7">
        <v>12000</v>
      </c>
      <c r="O3" s="37"/>
    </row>
    <row r="4" spans="1:18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5" t="s">
        <v>8</v>
      </c>
    </row>
    <row r="5" spans="1:18" ht="15.75" thickBot="1" x14ac:dyDescent="0.3">
      <c r="A5" s="3">
        <v>4.1666666666666664E-2</v>
      </c>
      <c r="B5" s="4">
        <v>43635</v>
      </c>
      <c r="C5" s="2">
        <v>0</v>
      </c>
      <c r="D5" s="2">
        <v>0</v>
      </c>
      <c r="E5" s="9">
        <f>SQRT(C5*C5+D5*D5)*E$3</f>
        <v>0</v>
      </c>
      <c r="F5" s="2">
        <v>0.12670000000000001</v>
      </c>
      <c r="G5" s="2">
        <v>2.0000000000000001E-4</v>
      </c>
      <c r="H5" s="9">
        <f>SQRT(F5*F5+G5*G5)*H$3</f>
        <v>1520.4018942371781</v>
      </c>
      <c r="I5" s="2">
        <v>0</v>
      </c>
      <c r="J5" s="2">
        <v>0</v>
      </c>
      <c r="K5" s="9">
        <f>SQRT(I5*I5+J5*J5)*K$3</f>
        <v>0</v>
      </c>
      <c r="L5" s="2">
        <v>6.6199999999999995E-2</v>
      </c>
      <c r="M5" s="2">
        <v>5.7000000000000002E-3</v>
      </c>
      <c r="N5" s="9">
        <f>SQRT(L5*L5+M5*M5)*N$3</f>
        <v>797.33927534017778</v>
      </c>
      <c r="O5" s="9">
        <f t="shared" ref="O5:O28" si="0">SUMIF($C$3:$N$3,"&gt;0",C5:N5)</f>
        <v>2317.7411695773558</v>
      </c>
      <c r="Q5" t="s">
        <v>145</v>
      </c>
      <c r="R5" s="16">
        <f>MAX(O5:O28)</f>
        <v>2675.1202740542899</v>
      </c>
    </row>
    <row r="6" spans="1:18" ht="15.75" thickBot="1" x14ac:dyDescent="0.3">
      <c r="A6" s="3">
        <v>8.3333333333333329E-2</v>
      </c>
      <c r="B6" s="4">
        <v>43635</v>
      </c>
      <c r="C6" s="2">
        <v>0</v>
      </c>
      <c r="D6" s="2">
        <v>0</v>
      </c>
      <c r="E6" s="9">
        <f t="shared" ref="E6:E28" si="1">SQRT(C6*C6+D6*D6)*E$3</f>
        <v>0</v>
      </c>
      <c r="F6" s="2">
        <v>0.12479999999999999</v>
      </c>
      <c r="G6" s="2">
        <v>1E-4</v>
      </c>
      <c r="H6" s="9">
        <f t="shared" ref="H6:H28" si="2">SQRT(F6*F6+G6*G6)*H$3</f>
        <v>1497.6004807691536</v>
      </c>
      <c r="I6" s="2">
        <v>0</v>
      </c>
      <c r="J6" s="2">
        <v>0</v>
      </c>
      <c r="K6" s="9">
        <f t="shared" ref="K6:K28" si="3">SQRT(I6*I6+J6*J6)*K$3</f>
        <v>0</v>
      </c>
      <c r="L6" s="2">
        <v>5.7099999999999998E-2</v>
      </c>
      <c r="M6" s="2">
        <v>1.6000000000000001E-3</v>
      </c>
      <c r="N6" s="9">
        <f t="shared" ref="N6:N28" si="4">SQRT(L6*L6+M6*M6)*N$3</f>
        <v>685.4689489685145</v>
      </c>
      <c r="O6" s="9">
        <f t="shared" si="0"/>
        <v>2183.0694297376681</v>
      </c>
      <c r="Q6" t="s">
        <v>146</v>
      </c>
      <c r="R6" s="16">
        <f>AVERAGE(O5:O28)</f>
        <v>2347.5532216146071</v>
      </c>
    </row>
    <row r="7" spans="1:18" ht="15.75" thickBot="1" x14ac:dyDescent="0.3">
      <c r="A7" s="3">
        <v>0.125</v>
      </c>
      <c r="B7" s="4">
        <v>43635</v>
      </c>
      <c r="C7" s="2">
        <v>0</v>
      </c>
      <c r="D7" s="2">
        <v>0</v>
      </c>
      <c r="E7" s="9">
        <f t="shared" si="1"/>
        <v>0</v>
      </c>
      <c r="F7" s="2">
        <v>0.12540000000000001</v>
      </c>
      <c r="G7" s="2">
        <v>0</v>
      </c>
      <c r="H7" s="9">
        <f t="shared" si="2"/>
        <v>1504.8000000000002</v>
      </c>
      <c r="I7" s="2">
        <v>0</v>
      </c>
      <c r="J7" s="2">
        <v>0</v>
      </c>
      <c r="K7" s="9">
        <f t="shared" si="3"/>
        <v>0</v>
      </c>
      <c r="L7" s="2">
        <v>5.4300000000000001E-2</v>
      </c>
      <c r="M7" s="2">
        <v>2.7000000000000001E-3</v>
      </c>
      <c r="N7" s="9">
        <f t="shared" si="4"/>
        <v>652.40502757106344</v>
      </c>
      <c r="O7" s="9">
        <f t="shared" si="0"/>
        <v>2157.2050275710635</v>
      </c>
    </row>
    <row r="8" spans="1:18" ht="15.75" thickBot="1" x14ac:dyDescent="0.3">
      <c r="A8" s="3">
        <v>0.16666666666666666</v>
      </c>
      <c r="B8" s="4">
        <v>43635</v>
      </c>
      <c r="C8" s="2">
        <v>0</v>
      </c>
      <c r="D8" s="2">
        <v>0</v>
      </c>
      <c r="E8" s="9">
        <f t="shared" si="1"/>
        <v>0</v>
      </c>
      <c r="F8" s="2">
        <v>0.1234</v>
      </c>
      <c r="G8" s="2">
        <v>0</v>
      </c>
      <c r="H8" s="9">
        <f t="shared" si="2"/>
        <v>1480.8</v>
      </c>
      <c r="I8" s="2">
        <v>0</v>
      </c>
      <c r="J8" s="2">
        <v>0</v>
      </c>
      <c r="K8" s="9">
        <f t="shared" si="3"/>
        <v>0</v>
      </c>
      <c r="L8" s="2">
        <v>5.0500000000000003E-2</v>
      </c>
      <c r="M8" s="2">
        <v>2.9999999999999997E-4</v>
      </c>
      <c r="N8" s="9">
        <f t="shared" si="4"/>
        <v>606.01069297496724</v>
      </c>
      <c r="O8" s="9">
        <f t="shared" si="0"/>
        <v>2086.8106929749674</v>
      </c>
    </row>
    <row r="9" spans="1:18" ht="15.75" thickBot="1" x14ac:dyDescent="0.3">
      <c r="A9" s="3">
        <v>0.20833333333333334</v>
      </c>
      <c r="B9" s="4">
        <v>43635</v>
      </c>
      <c r="C9" s="2">
        <v>0</v>
      </c>
      <c r="D9" s="2">
        <v>0</v>
      </c>
      <c r="E9" s="9">
        <f t="shared" si="1"/>
        <v>0</v>
      </c>
      <c r="F9" s="2">
        <v>0.1221</v>
      </c>
      <c r="G9" s="2">
        <v>0</v>
      </c>
      <c r="H9" s="9">
        <f t="shared" si="2"/>
        <v>1465.2</v>
      </c>
      <c r="I9" s="2">
        <v>0</v>
      </c>
      <c r="J9" s="2">
        <v>0</v>
      </c>
      <c r="K9" s="9">
        <f t="shared" si="3"/>
        <v>0</v>
      </c>
      <c r="L9" s="2">
        <v>4.5499999999999999E-2</v>
      </c>
      <c r="M9" s="2">
        <v>0</v>
      </c>
      <c r="N9" s="9">
        <f t="shared" si="4"/>
        <v>546</v>
      </c>
      <c r="O9" s="9">
        <f t="shared" si="0"/>
        <v>2011.2</v>
      </c>
    </row>
    <row r="10" spans="1:18" ht="15.75" thickBot="1" x14ac:dyDescent="0.3">
      <c r="A10" s="3">
        <v>0.25</v>
      </c>
      <c r="B10" s="4">
        <v>43635</v>
      </c>
      <c r="C10" s="2">
        <v>0</v>
      </c>
      <c r="D10" s="2">
        <v>0</v>
      </c>
      <c r="E10" s="9">
        <f t="shared" si="1"/>
        <v>0</v>
      </c>
      <c r="F10" s="2">
        <v>0.1241</v>
      </c>
      <c r="G10" s="2">
        <v>1E-4</v>
      </c>
      <c r="H10" s="9">
        <f t="shared" si="2"/>
        <v>1489.2004834809852</v>
      </c>
      <c r="I10" s="2">
        <v>0</v>
      </c>
      <c r="J10" s="2">
        <v>0</v>
      </c>
      <c r="K10" s="9">
        <f t="shared" si="3"/>
        <v>0</v>
      </c>
      <c r="L10" s="2">
        <v>4.8399999999999999E-2</v>
      </c>
      <c r="M10" s="2">
        <v>0</v>
      </c>
      <c r="N10" s="9">
        <f t="shared" si="4"/>
        <v>580.79999999999995</v>
      </c>
      <c r="O10" s="9">
        <f t="shared" si="0"/>
        <v>2070.0004834809852</v>
      </c>
    </row>
    <row r="11" spans="1:18" ht="15.75" thickBot="1" x14ac:dyDescent="0.3">
      <c r="A11" s="3">
        <v>0.29166666666666669</v>
      </c>
      <c r="B11" s="4">
        <v>43635</v>
      </c>
      <c r="C11" s="2">
        <v>0</v>
      </c>
      <c r="D11" s="2">
        <v>0</v>
      </c>
      <c r="E11" s="9">
        <f t="shared" si="1"/>
        <v>0</v>
      </c>
      <c r="F11" s="2">
        <v>0.122</v>
      </c>
      <c r="G11" s="2">
        <v>2.0000000000000001E-4</v>
      </c>
      <c r="H11" s="9">
        <f t="shared" si="2"/>
        <v>1464.001967211793</v>
      </c>
      <c r="I11" s="2">
        <v>0</v>
      </c>
      <c r="J11" s="2">
        <v>0</v>
      </c>
      <c r="K11" s="9">
        <f t="shared" si="3"/>
        <v>0</v>
      </c>
      <c r="L11" s="2">
        <v>5.5199999999999999E-2</v>
      </c>
      <c r="M11" s="2">
        <v>0</v>
      </c>
      <c r="N11" s="9">
        <f t="shared" si="4"/>
        <v>662.4</v>
      </c>
      <c r="O11" s="9">
        <f t="shared" si="0"/>
        <v>2126.4019672117929</v>
      </c>
    </row>
    <row r="12" spans="1:18" ht="15.75" thickBot="1" x14ac:dyDescent="0.3">
      <c r="A12" s="3">
        <v>0.33333333333333331</v>
      </c>
      <c r="B12" s="4">
        <v>43635</v>
      </c>
      <c r="C12" s="2">
        <v>0</v>
      </c>
      <c r="D12" s="2">
        <v>0</v>
      </c>
      <c r="E12" s="9">
        <f t="shared" si="1"/>
        <v>0</v>
      </c>
      <c r="F12" s="2">
        <v>0.12089999999999999</v>
      </c>
      <c r="G12" s="2">
        <v>2.0000000000000001E-4</v>
      </c>
      <c r="H12" s="9">
        <f t="shared" si="2"/>
        <v>1450.8019851103045</v>
      </c>
      <c r="I12" s="2">
        <v>0</v>
      </c>
      <c r="J12" s="2">
        <v>0</v>
      </c>
      <c r="K12" s="9">
        <f t="shared" si="3"/>
        <v>0</v>
      </c>
      <c r="L12" s="2">
        <v>5.7299999999999997E-2</v>
      </c>
      <c r="M12" s="2">
        <v>2.0000000000000001E-4</v>
      </c>
      <c r="N12" s="9">
        <f t="shared" si="4"/>
        <v>687.60418846891844</v>
      </c>
      <c r="O12" s="9">
        <f t="shared" si="0"/>
        <v>2138.4061735792229</v>
      </c>
    </row>
    <row r="13" spans="1:18" ht="15.75" thickBot="1" x14ac:dyDescent="0.3">
      <c r="A13" s="3">
        <v>0.375</v>
      </c>
      <c r="B13" s="4">
        <v>43635</v>
      </c>
      <c r="C13" s="2">
        <v>0</v>
      </c>
      <c r="D13" s="2">
        <v>0</v>
      </c>
      <c r="E13" s="9">
        <f t="shared" si="1"/>
        <v>0</v>
      </c>
      <c r="F13" s="2">
        <v>0.1187</v>
      </c>
      <c r="G13" s="2">
        <v>1E-4</v>
      </c>
      <c r="H13" s="9">
        <f t="shared" si="2"/>
        <v>1424.4005054759002</v>
      </c>
      <c r="I13" s="2">
        <v>0</v>
      </c>
      <c r="J13" s="2">
        <v>0</v>
      </c>
      <c r="K13" s="9">
        <f t="shared" si="3"/>
        <v>0</v>
      </c>
      <c r="L13" s="2">
        <v>5.91E-2</v>
      </c>
      <c r="M13" s="2">
        <v>0</v>
      </c>
      <c r="N13" s="9">
        <f t="shared" si="4"/>
        <v>709.2</v>
      </c>
      <c r="O13" s="9">
        <f t="shared" si="0"/>
        <v>2133.6005054759003</v>
      </c>
    </row>
    <row r="14" spans="1:18" ht="15.75" thickBot="1" x14ac:dyDescent="0.3">
      <c r="A14" s="3">
        <v>0.41666666666666669</v>
      </c>
      <c r="B14" s="4">
        <v>43635</v>
      </c>
      <c r="C14" s="2">
        <v>0</v>
      </c>
      <c r="D14" s="2">
        <v>0</v>
      </c>
      <c r="E14" s="9">
        <f t="shared" si="1"/>
        <v>0</v>
      </c>
      <c r="F14" s="2">
        <v>0.1222</v>
      </c>
      <c r="G14" s="2">
        <v>1E-4</v>
      </c>
      <c r="H14" s="9">
        <f t="shared" si="2"/>
        <v>1466.4004909982812</v>
      </c>
      <c r="I14" s="2">
        <v>0</v>
      </c>
      <c r="J14" s="2">
        <v>0</v>
      </c>
      <c r="K14" s="9">
        <f t="shared" si="3"/>
        <v>0</v>
      </c>
      <c r="L14" s="2">
        <v>6.1800000000000001E-2</v>
      </c>
      <c r="M14" s="2">
        <v>2.9999999999999997E-4</v>
      </c>
      <c r="N14" s="9">
        <f t="shared" si="4"/>
        <v>741.60873781260159</v>
      </c>
      <c r="O14" s="9">
        <f t="shared" si="0"/>
        <v>2208.0092288108826</v>
      </c>
    </row>
    <row r="15" spans="1:18" ht="15.75" thickBot="1" x14ac:dyDescent="0.3">
      <c r="A15" s="3">
        <v>0.45833333333333331</v>
      </c>
      <c r="B15" s="4">
        <v>43635</v>
      </c>
      <c r="C15" s="2">
        <v>0</v>
      </c>
      <c r="D15" s="2">
        <v>0</v>
      </c>
      <c r="E15" s="9">
        <f t="shared" si="1"/>
        <v>0</v>
      </c>
      <c r="F15" s="2">
        <v>0.12740000000000001</v>
      </c>
      <c r="G15" s="2">
        <v>6.9999999999999999E-4</v>
      </c>
      <c r="H15" s="9">
        <f t="shared" si="2"/>
        <v>1528.823076748909</v>
      </c>
      <c r="I15" s="2">
        <v>0</v>
      </c>
      <c r="J15" s="2">
        <v>0</v>
      </c>
      <c r="K15" s="9">
        <f t="shared" si="3"/>
        <v>0</v>
      </c>
      <c r="L15" s="2">
        <v>6.4199999999999993E-2</v>
      </c>
      <c r="M15" s="2">
        <v>2.0000000000000001E-4</v>
      </c>
      <c r="N15" s="9">
        <f t="shared" si="4"/>
        <v>770.40373830868702</v>
      </c>
      <c r="O15" s="9">
        <f t="shared" si="0"/>
        <v>2299.226815057596</v>
      </c>
    </row>
    <row r="16" spans="1:18" ht="15.75" thickBot="1" x14ac:dyDescent="0.3">
      <c r="A16" s="3">
        <v>0.5</v>
      </c>
      <c r="B16" s="4">
        <v>43635</v>
      </c>
      <c r="C16" s="2">
        <v>0</v>
      </c>
      <c r="D16" s="2">
        <v>0</v>
      </c>
      <c r="E16" s="9">
        <f t="shared" si="1"/>
        <v>0</v>
      </c>
      <c r="F16" s="2">
        <v>0.12920000000000001</v>
      </c>
      <c r="G16" s="2">
        <v>8.9999999999999998E-4</v>
      </c>
      <c r="H16" s="9">
        <f t="shared" si="2"/>
        <v>1550.4376156427581</v>
      </c>
      <c r="I16" s="2">
        <v>0</v>
      </c>
      <c r="J16" s="2">
        <v>0</v>
      </c>
      <c r="K16" s="9">
        <f t="shared" si="3"/>
        <v>0</v>
      </c>
      <c r="L16" s="2">
        <v>6.6100000000000006E-2</v>
      </c>
      <c r="M16" s="2">
        <v>8.0000000000000004E-4</v>
      </c>
      <c r="N16" s="9">
        <f t="shared" si="4"/>
        <v>793.25809167004411</v>
      </c>
      <c r="O16" s="9">
        <f t="shared" si="0"/>
        <v>2343.6957073128024</v>
      </c>
    </row>
    <row r="17" spans="1:15" ht="15.75" thickBot="1" x14ac:dyDescent="0.3">
      <c r="A17" s="3">
        <v>0.54166666666666663</v>
      </c>
      <c r="B17" s="4">
        <v>43635</v>
      </c>
      <c r="C17" s="2">
        <v>0</v>
      </c>
      <c r="D17" s="2">
        <v>0</v>
      </c>
      <c r="E17" s="9">
        <f t="shared" si="1"/>
        <v>0</v>
      </c>
      <c r="F17" s="2">
        <v>0.1303</v>
      </c>
      <c r="G17" s="2">
        <v>1E-3</v>
      </c>
      <c r="H17" s="9">
        <f t="shared" si="2"/>
        <v>1563.6460469044778</v>
      </c>
      <c r="I17" s="2">
        <v>0</v>
      </c>
      <c r="J17" s="2">
        <v>0</v>
      </c>
      <c r="K17" s="9">
        <f t="shared" si="3"/>
        <v>0</v>
      </c>
      <c r="L17" s="2">
        <v>6.7500000000000004E-2</v>
      </c>
      <c r="M17" s="2">
        <v>1E-3</v>
      </c>
      <c r="N17" s="9">
        <f t="shared" si="4"/>
        <v>810.08888401211891</v>
      </c>
      <c r="O17" s="9">
        <f t="shared" si="0"/>
        <v>2373.7349309165966</v>
      </c>
    </row>
    <row r="18" spans="1:15" ht="15.75" thickBot="1" x14ac:dyDescent="0.3">
      <c r="A18" s="3">
        <v>0.58333333333333337</v>
      </c>
      <c r="B18" s="4">
        <v>43635</v>
      </c>
      <c r="C18" s="2">
        <v>0</v>
      </c>
      <c r="D18" s="2">
        <v>0</v>
      </c>
      <c r="E18" s="9">
        <f t="shared" si="1"/>
        <v>0</v>
      </c>
      <c r="F18" s="2">
        <v>0.13</v>
      </c>
      <c r="G18" s="2">
        <v>5.0000000000000001E-4</v>
      </c>
      <c r="H18" s="9">
        <f t="shared" si="2"/>
        <v>1560.0115384188671</v>
      </c>
      <c r="I18" s="2">
        <v>0</v>
      </c>
      <c r="J18" s="2">
        <v>0</v>
      </c>
      <c r="K18" s="9">
        <f t="shared" si="3"/>
        <v>0</v>
      </c>
      <c r="L18" s="2">
        <v>6.9500000000000006E-2</v>
      </c>
      <c r="M18" s="2">
        <v>6.9999999999999999E-4</v>
      </c>
      <c r="N18" s="9">
        <f t="shared" si="4"/>
        <v>834.04230108550269</v>
      </c>
      <c r="O18" s="9">
        <f t="shared" si="0"/>
        <v>2394.0538395043695</v>
      </c>
    </row>
    <row r="19" spans="1:15" ht="15.75" thickBot="1" x14ac:dyDescent="0.3">
      <c r="A19" s="3">
        <v>0.625</v>
      </c>
      <c r="B19" s="4">
        <v>43635</v>
      </c>
      <c r="C19" s="2">
        <v>0</v>
      </c>
      <c r="D19" s="2">
        <v>0</v>
      </c>
      <c r="E19" s="9">
        <f t="shared" si="1"/>
        <v>0</v>
      </c>
      <c r="F19" s="2">
        <v>0.13009999999999999</v>
      </c>
      <c r="G19" s="2">
        <v>1.1999999999999999E-3</v>
      </c>
      <c r="H19" s="9">
        <f t="shared" si="2"/>
        <v>1561.2664090410706</v>
      </c>
      <c r="I19" s="2">
        <v>0</v>
      </c>
      <c r="J19" s="2">
        <v>0</v>
      </c>
      <c r="K19" s="9">
        <f t="shared" si="3"/>
        <v>0</v>
      </c>
      <c r="L19" s="2">
        <v>6.7900000000000002E-2</v>
      </c>
      <c r="M19" s="2">
        <v>2.9999999999999997E-4</v>
      </c>
      <c r="N19" s="9">
        <f t="shared" si="4"/>
        <v>814.80795283305883</v>
      </c>
      <c r="O19" s="9">
        <f t="shared" si="0"/>
        <v>2376.0743618741294</v>
      </c>
    </row>
    <row r="20" spans="1:15" ht="15.75" thickBot="1" x14ac:dyDescent="0.3">
      <c r="A20" s="3">
        <v>0.66666666666666663</v>
      </c>
      <c r="B20" s="4">
        <v>43635</v>
      </c>
      <c r="C20" s="2">
        <v>0</v>
      </c>
      <c r="D20" s="2">
        <v>0</v>
      </c>
      <c r="E20" s="9">
        <f t="shared" si="1"/>
        <v>0</v>
      </c>
      <c r="F20" s="2">
        <v>0.1358</v>
      </c>
      <c r="G20" s="2">
        <v>6.7000000000000002E-3</v>
      </c>
      <c r="H20" s="9">
        <f t="shared" si="2"/>
        <v>1631.58215239074</v>
      </c>
      <c r="I20" s="2">
        <v>0</v>
      </c>
      <c r="J20" s="2">
        <v>0</v>
      </c>
      <c r="K20" s="9">
        <f t="shared" si="3"/>
        <v>0</v>
      </c>
      <c r="L20" s="2">
        <v>6.8699999999999997E-2</v>
      </c>
      <c r="M20" s="2">
        <v>5.9999999999999995E-4</v>
      </c>
      <c r="N20" s="9">
        <f t="shared" si="4"/>
        <v>824.43144044850681</v>
      </c>
      <c r="O20" s="9">
        <f t="shared" si="0"/>
        <v>2456.0135928392469</v>
      </c>
    </row>
    <row r="21" spans="1:15" ht="15.75" thickBot="1" x14ac:dyDescent="0.3">
      <c r="A21" s="3">
        <v>0.70833333333333337</v>
      </c>
      <c r="B21" s="4">
        <v>43635</v>
      </c>
      <c r="C21" s="2">
        <v>0</v>
      </c>
      <c r="D21" s="2">
        <v>0</v>
      </c>
      <c r="E21" s="9">
        <f t="shared" si="1"/>
        <v>0</v>
      </c>
      <c r="F21" s="2">
        <v>0.13750000000000001</v>
      </c>
      <c r="G21" s="2">
        <v>8.8999999999999999E-3</v>
      </c>
      <c r="H21" s="9">
        <f t="shared" si="2"/>
        <v>1653.4528236390661</v>
      </c>
      <c r="I21" s="2">
        <v>0</v>
      </c>
      <c r="J21" s="2">
        <v>0</v>
      </c>
      <c r="K21" s="9">
        <f t="shared" si="3"/>
        <v>0</v>
      </c>
      <c r="L21" s="2">
        <v>6.9500000000000006E-2</v>
      </c>
      <c r="M21" s="2">
        <v>5.0000000000000001E-4</v>
      </c>
      <c r="N21" s="9">
        <f t="shared" si="4"/>
        <v>834.02158245455507</v>
      </c>
      <c r="O21" s="9">
        <f t="shared" si="0"/>
        <v>2487.4744060936209</v>
      </c>
    </row>
    <row r="22" spans="1:15" ht="15.75" thickBot="1" x14ac:dyDescent="0.3">
      <c r="A22" s="3">
        <v>0.75</v>
      </c>
      <c r="B22" s="4">
        <v>43635</v>
      </c>
      <c r="C22" s="2">
        <v>0</v>
      </c>
      <c r="D22" s="2">
        <v>0</v>
      </c>
      <c r="E22" s="9">
        <f t="shared" si="1"/>
        <v>0</v>
      </c>
      <c r="F22" s="2">
        <v>0.1389</v>
      </c>
      <c r="G22" s="2">
        <v>1.38E-2</v>
      </c>
      <c r="H22" s="9">
        <f t="shared" si="2"/>
        <v>1675.0061492424436</v>
      </c>
      <c r="I22" s="2">
        <v>0</v>
      </c>
      <c r="J22" s="2">
        <v>0</v>
      </c>
      <c r="K22" s="9">
        <f t="shared" si="3"/>
        <v>0</v>
      </c>
      <c r="L22" s="2">
        <v>7.0999999999999994E-2</v>
      </c>
      <c r="M22" s="2">
        <v>1.8E-3</v>
      </c>
      <c r="N22" s="9">
        <f t="shared" si="4"/>
        <v>852.27375883573939</v>
      </c>
      <c r="O22" s="9">
        <f t="shared" si="0"/>
        <v>2527.2799080781829</v>
      </c>
    </row>
    <row r="23" spans="1:15" ht="15.75" thickBot="1" x14ac:dyDescent="0.3">
      <c r="A23" s="3">
        <v>0.79166666666666663</v>
      </c>
      <c r="B23" s="4">
        <v>43635</v>
      </c>
      <c r="C23" s="2">
        <v>0</v>
      </c>
      <c r="D23" s="2">
        <v>0</v>
      </c>
      <c r="E23" s="9">
        <f t="shared" si="1"/>
        <v>0</v>
      </c>
      <c r="F23" s="2">
        <v>0.13900000000000001</v>
      </c>
      <c r="G23" s="2">
        <v>1.7299999999999999E-2</v>
      </c>
      <c r="H23" s="9">
        <f t="shared" si="2"/>
        <v>1680.8693464990076</v>
      </c>
      <c r="I23" s="2">
        <v>0</v>
      </c>
      <c r="J23" s="2">
        <v>0</v>
      </c>
      <c r="K23" s="9">
        <f t="shared" si="3"/>
        <v>0</v>
      </c>
      <c r="L23" s="2">
        <v>7.3899999999999993E-2</v>
      </c>
      <c r="M23" s="2">
        <v>2E-3</v>
      </c>
      <c r="N23" s="9">
        <f t="shared" si="4"/>
        <v>887.12470374801296</v>
      </c>
      <c r="O23" s="9">
        <f t="shared" si="0"/>
        <v>2567.9940502470208</v>
      </c>
    </row>
    <row r="24" spans="1:15" ht="15.75" thickBot="1" x14ac:dyDescent="0.3">
      <c r="A24" s="3">
        <v>0.83333333333333337</v>
      </c>
      <c r="B24" s="4">
        <v>43635</v>
      </c>
      <c r="C24" s="2">
        <v>0</v>
      </c>
      <c r="D24" s="2">
        <v>0</v>
      </c>
      <c r="E24" s="9">
        <f t="shared" si="1"/>
        <v>0</v>
      </c>
      <c r="F24" s="2">
        <v>0.13700000000000001</v>
      </c>
      <c r="G24" s="2">
        <v>1.7100000000000001E-2</v>
      </c>
      <c r="H24" s="9">
        <f t="shared" si="2"/>
        <v>1656.7567835986069</v>
      </c>
      <c r="I24" s="2">
        <v>0</v>
      </c>
      <c r="J24" s="2">
        <v>0</v>
      </c>
      <c r="K24" s="9">
        <f t="shared" si="3"/>
        <v>0</v>
      </c>
      <c r="L24" s="2">
        <v>7.9799999999999996E-2</v>
      </c>
      <c r="M24" s="2">
        <v>1.8E-3</v>
      </c>
      <c r="N24" s="9">
        <f t="shared" si="4"/>
        <v>957.84357804393085</v>
      </c>
      <c r="O24" s="9">
        <f t="shared" si="0"/>
        <v>2614.6003616425378</v>
      </c>
    </row>
    <row r="25" spans="1:15" ht="15.75" thickBot="1" x14ac:dyDescent="0.3">
      <c r="A25" s="3">
        <v>0.875</v>
      </c>
      <c r="B25" s="4">
        <v>43635</v>
      </c>
      <c r="C25" s="2">
        <v>0</v>
      </c>
      <c r="D25" s="2">
        <v>0</v>
      </c>
      <c r="E25" s="9">
        <f t="shared" si="1"/>
        <v>0</v>
      </c>
      <c r="F25" s="2">
        <v>0.1368</v>
      </c>
      <c r="G25" s="2">
        <v>1.46E-2</v>
      </c>
      <c r="H25" s="9">
        <f t="shared" si="2"/>
        <v>1650.9226511257275</v>
      </c>
      <c r="I25" s="2">
        <v>0</v>
      </c>
      <c r="J25" s="2">
        <v>0</v>
      </c>
      <c r="K25" s="9">
        <f t="shared" si="3"/>
        <v>0</v>
      </c>
      <c r="L25" s="2">
        <v>8.3799999999999999E-2</v>
      </c>
      <c r="M25" s="2">
        <v>2.2000000000000001E-3</v>
      </c>
      <c r="N25" s="9">
        <f t="shared" si="4"/>
        <v>1005.9464796896502</v>
      </c>
      <c r="O25" s="9">
        <f t="shared" si="0"/>
        <v>2656.8691308153775</v>
      </c>
    </row>
    <row r="26" spans="1:15" ht="15.75" thickBot="1" x14ac:dyDescent="0.3">
      <c r="A26" s="3">
        <v>0.91666666666666663</v>
      </c>
      <c r="B26" s="4">
        <v>43635</v>
      </c>
      <c r="C26" s="2">
        <v>0</v>
      </c>
      <c r="D26" s="2">
        <v>0</v>
      </c>
      <c r="E26" s="9">
        <f t="shared" si="1"/>
        <v>0</v>
      </c>
      <c r="F26" s="2">
        <v>0.13200000000000001</v>
      </c>
      <c r="G26" s="2">
        <v>7.1000000000000004E-3</v>
      </c>
      <c r="H26" s="9">
        <f t="shared" si="2"/>
        <v>1586.2897087228423</v>
      </c>
      <c r="I26" s="2">
        <v>0</v>
      </c>
      <c r="J26" s="2">
        <v>0</v>
      </c>
      <c r="K26" s="9">
        <f t="shared" si="3"/>
        <v>0</v>
      </c>
      <c r="L26" s="2">
        <v>9.0399999999999994E-2</v>
      </c>
      <c r="M26" s="2">
        <v>7.7999999999999996E-3</v>
      </c>
      <c r="N26" s="9">
        <f t="shared" si="4"/>
        <v>1088.8305653314476</v>
      </c>
      <c r="O26" s="9">
        <f t="shared" si="0"/>
        <v>2675.1202740542899</v>
      </c>
    </row>
    <row r="27" spans="1:15" ht="15.75" thickBot="1" x14ac:dyDescent="0.3">
      <c r="A27" s="3">
        <v>0.95833333333333337</v>
      </c>
      <c r="B27" s="4">
        <v>43635</v>
      </c>
      <c r="C27" s="2">
        <v>0</v>
      </c>
      <c r="D27" s="2">
        <v>0</v>
      </c>
      <c r="E27" s="9">
        <f t="shared" si="1"/>
        <v>0</v>
      </c>
      <c r="F27" s="2">
        <v>0.13220000000000001</v>
      </c>
      <c r="G27" s="2">
        <v>2.9999999999999997E-4</v>
      </c>
      <c r="H27" s="9">
        <f t="shared" si="2"/>
        <v>1586.4040847148624</v>
      </c>
      <c r="I27" s="2">
        <v>0</v>
      </c>
      <c r="J27" s="2">
        <v>0</v>
      </c>
      <c r="K27" s="9">
        <f t="shared" si="3"/>
        <v>0</v>
      </c>
      <c r="L27" s="2">
        <v>8.9399999999999993E-2</v>
      </c>
      <c r="M27" s="2">
        <v>8.9999999999999993E-3</v>
      </c>
      <c r="N27" s="9">
        <f t="shared" si="4"/>
        <v>1078.2225373270585</v>
      </c>
      <c r="O27" s="9">
        <f t="shared" si="0"/>
        <v>2664.6266220419211</v>
      </c>
    </row>
    <row r="28" spans="1:15" ht="15.75" thickBot="1" x14ac:dyDescent="0.3">
      <c r="A28" s="3">
        <v>0</v>
      </c>
      <c r="B28" s="4">
        <v>43636</v>
      </c>
      <c r="C28" s="2">
        <v>0</v>
      </c>
      <c r="D28" s="2">
        <v>0</v>
      </c>
      <c r="E28" s="9">
        <f t="shared" si="1"/>
        <v>0</v>
      </c>
      <c r="F28" s="2">
        <v>0.12690000000000001</v>
      </c>
      <c r="G28" s="2">
        <v>2.0000000000000001E-4</v>
      </c>
      <c r="H28" s="9">
        <f t="shared" si="2"/>
        <v>1522.8018912517809</v>
      </c>
      <c r="I28" s="2">
        <v>0</v>
      </c>
      <c r="J28" s="2">
        <v>0</v>
      </c>
      <c r="K28" s="9">
        <f t="shared" si="3"/>
        <v>0</v>
      </c>
      <c r="L28" s="2">
        <v>7.8700000000000006E-2</v>
      </c>
      <c r="M28" s="2">
        <v>8.0000000000000002E-3</v>
      </c>
      <c r="N28" s="9">
        <f t="shared" si="4"/>
        <v>949.26674860125593</v>
      </c>
      <c r="O28" s="9">
        <f t="shared" si="0"/>
        <v>2472.068639853037</v>
      </c>
    </row>
  </sheetData>
  <mergeCells count="10">
    <mergeCell ref="A1:B1"/>
    <mergeCell ref="C1:H1"/>
    <mergeCell ref="I1:N1"/>
    <mergeCell ref="O1:O3"/>
    <mergeCell ref="A2:B2"/>
    <mergeCell ref="C2:E2"/>
    <mergeCell ref="F2:H2"/>
    <mergeCell ref="I2:K2"/>
    <mergeCell ref="L2:N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28"/>
  <sheetViews>
    <sheetView tabSelected="1" zoomScaleNormal="100" workbookViewId="0">
      <pane xSplit="2" ySplit="4" topLeftCell="E5" activePane="bottomRight" state="frozen"/>
      <selection sqref="A1:B1"/>
      <selection pane="topRight" sqref="A1:B1"/>
      <selection pane="bottomLeft" sqref="A1:B1"/>
      <selection pane="bottomRight" activeCell="A5" sqref="A5"/>
    </sheetView>
  </sheetViews>
  <sheetFormatPr defaultRowHeight="15" outlineLevelCol="1" x14ac:dyDescent="0.25"/>
  <cols>
    <col min="2" max="2" width="11.8554687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  <col min="9" max="9" width="9.140625" hidden="1" customWidth="1" outlineLevel="1"/>
    <col min="10" max="10" width="9.42578125" hidden="1" customWidth="1" outlineLevel="1"/>
    <col min="11" max="11" width="9.140625" collapsed="1"/>
    <col min="12" max="13" width="9.140625" hidden="1" customWidth="1" outlineLevel="1"/>
    <col min="14" max="14" width="9.140625" collapsed="1"/>
    <col min="15" max="15" width="9.140625" hidden="1" customWidth="1" outlineLevel="1"/>
    <col min="16" max="16" width="9.7109375" hidden="1" customWidth="1" outlineLevel="1"/>
    <col min="17" max="17" width="8.5703125" customWidth="1" collapsed="1"/>
    <col min="18" max="19" width="8.5703125" hidden="1" customWidth="1" outlineLevel="1"/>
    <col min="20" max="20" width="8.5703125" customWidth="1" collapsed="1"/>
    <col min="21" max="21" width="7.7109375" hidden="1" customWidth="1" outlineLevel="1"/>
    <col min="22" max="22" width="9.7109375" hidden="1" customWidth="1" outlineLevel="1"/>
    <col min="23" max="23" width="9.140625" collapsed="1"/>
    <col min="24" max="24" width="9.140625" hidden="1" customWidth="1" outlineLevel="1"/>
    <col min="25" max="25" width="9.7109375" hidden="1" customWidth="1" outlineLevel="1"/>
    <col min="26" max="26" width="8.85546875" customWidth="1" collapsed="1"/>
    <col min="27" max="27" width="9.140625" hidden="1" customWidth="1" outlineLevel="1"/>
    <col min="28" max="28" width="9.7109375" hidden="1" customWidth="1" outlineLevel="1"/>
    <col min="29" max="29" width="8.7109375" bestFit="1" customWidth="1" collapsed="1"/>
    <col min="30" max="30" width="9.140625" hidden="1" customWidth="1" outlineLevel="1"/>
    <col min="31" max="31" width="9.7109375" hidden="1" customWidth="1" outlineLevel="1"/>
    <col min="32" max="32" width="9.140625" collapsed="1"/>
    <col min="33" max="33" width="9.140625" hidden="1" customWidth="1" outlineLevel="1"/>
    <col min="34" max="34" width="9.7109375" hidden="1" customWidth="1" outlineLevel="1"/>
    <col min="35" max="35" width="8.7109375" bestFit="1" customWidth="1" collapsed="1"/>
    <col min="36" max="36" width="9.140625" hidden="1" customWidth="1" outlineLevel="1"/>
    <col min="37" max="37" width="9.7109375" hidden="1" customWidth="1" outlineLevel="1"/>
    <col min="38" max="38" width="9.140625" collapsed="1"/>
    <col min="39" max="39" width="9.140625" hidden="1" customWidth="1" outlineLevel="1"/>
    <col min="40" max="40" width="9.7109375" hidden="1" customWidth="1" outlineLevel="1"/>
    <col min="41" max="41" width="8.7109375" bestFit="1" customWidth="1" collapsed="1"/>
    <col min="42" max="42" width="9.140625" hidden="1" customWidth="1" outlineLevel="1"/>
    <col min="43" max="43" width="9.7109375" hidden="1" customWidth="1" outlineLevel="1"/>
    <col min="44" max="44" width="9.140625" collapsed="1"/>
    <col min="45" max="45" width="9.140625" hidden="1" customWidth="1" outlineLevel="1"/>
    <col min="46" max="46" width="9.7109375" hidden="1" customWidth="1" outlineLevel="1"/>
    <col min="47" max="47" width="8.7109375" bestFit="1" customWidth="1" collapsed="1"/>
    <col min="48" max="48" width="9.140625" hidden="1" customWidth="1" outlineLevel="1"/>
    <col min="49" max="49" width="9.7109375" hidden="1" customWidth="1" outlineLevel="1"/>
    <col min="50" max="50" width="9.140625" collapsed="1"/>
    <col min="51" max="51" width="9.140625" hidden="1" customWidth="1" outlineLevel="1"/>
    <col min="52" max="52" width="9.7109375" hidden="1" customWidth="1" outlineLevel="1"/>
    <col min="53" max="53" width="8.7109375" bestFit="1" customWidth="1" collapsed="1"/>
    <col min="54" max="54" width="9.140625" hidden="1" customWidth="1" outlineLevel="1"/>
    <col min="55" max="55" width="9.7109375" hidden="1" customWidth="1" outlineLevel="1"/>
    <col min="56" max="56" width="9.140625" collapsed="1"/>
    <col min="57" max="57" width="9.140625" hidden="1" customWidth="1" outlineLevel="1"/>
    <col min="58" max="58" width="9.7109375" hidden="1" customWidth="1" outlineLevel="1"/>
    <col min="59" max="59" width="8.7109375" bestFit="1" customWidth="1" collapsed="1"/>
    <col min="60" max="60" width="9.140625" hidden="1" customWidth="1" outlineLevel="1"/>
    <col min="61" max="61" width="9.7109375" hidden="1" customWidth="1" outlineLevel="1"/>
    <col min="62" max="62" width="9.140625" collapsed="1"/>
    <col min="63" max="64" width="9.140625" hidden="1" customWidth="1" outlineLevel="1"/>
    <col min="65" max="65" width="9.140625" collapsed="1"/>
    <col min="66" max="66" width="9.140625" hidden="1" customWidth="1" outlineLevel="1"/>
    <col min="67" max="67" width="9.7109375" hidden="1" customWidth="1" outlineLevel="1"/>
    <col min="68" max="68" width="8.7109375" bestFit="1" customWidth="1" collapsed="1"/>
    <col min="69" max="69" width="9.140625" hidden="1" customWidth="1" outlineLevel="1"/>
    <col min="70" max="70" width="9.7109375" hidden="1" customWidth="1" outlineLevel="1"/>
    <col min="71" max="71" width="9.140625" collapsed="1"/>
    <col min="72" max="72" width="9.140625" hidden="1" customWidth="1" outlineLevel="1"/>
    <col min="73" max="73" width="9.7109375" hidden="1" customWidth="1" outlineLevel="1"/>
    <col min="74" max="74" width="8.7109375" bestFit="1" customWidth="1" collapsed="1"/>
    <col min="75" max="75" width="9.140625" hidden="1" customWidth="1" outlineLevel="1"/>
    <col min="76" max="76" width="9.7109375" hidden="1" customWidth="1" outlineLevel="1"/>
    <col min="77" max="77" width="9.140625" collapsed="1"/>
  </cols>
  <sheetData>
    <row r="1" spans="1:81" x14ac:dyDescent="0.25">
      <c r="A1" s="34" t="s">
        <v>5</v>
      </c>
      <c r="B1" s="34"/>
      <c r="C1" s="42" t="s">
        <v>27</v>
      </c>
      <c r="D1" s="43"/>
      <c r="E1" s="44"/>
      <c r="F1" s="42" t="s">
        <v>46</v>
      </c>
      <c r="G1" s="43"/>
      <c r="H1" s="44"/>
      <c r="I1" s="42" t="s">
        <v>28</v>
      </c>
      <c r="J1" s="43"/>
      <c r="K1" s="43"/>
      <c r="L1" s="43"/>
      <c r="M1" s="43"/>
      <c r="N1" s="44"/>
      <c r="O1" s="42" t="s">
        <v>29</v>
      </c>
      <c r="P1" s="43"/>
      <c r="Q1" s="43"/>
      <c r="R1" s="43"/>
      <c r="S1" s="43"/>
      <c r="T1" s="44"/>
      <c r="U1" s="42" t="s">
        <v>30</v>
      </c>
      <c r="V1" s="43"/>
      <c r="W1" s="44"/>
      <c r="X1" s="42" t="s">
        <v>31</v>
      </c>
      <c r="Y1" s="43"/>
      <c r="Z1" s="44"/>
      <c r="AA1" s="34" t="s">
        <v>33</v>
      </c>
      <c r="AB1" s="34"/>
      <c r="AC1" s="34"/>
      <c r="AD1" s="34"/>
      <c r="AE1" s="34"/>
      <c r="AF1" s="34"/>
      <c r="AG1" s="34" t="s">
        <v>188</v>
      </c>
      <c r="AH1" s="34"/>
      <c r="AI1" s="34"/>
      <c r="AJ1" s="34"/>
      <c r="AK1" s="34"/>
      <c r="AL1" s="34"/>
      <c r="AM1" s="34" t="s">
        <v>195</v>
      </c>
      <c r="AN1" s="34"/>
      <c r="AO1" s="34"/>
      <c r="AP1" s="34"/>
      <c r="AQ1" s="34"/>
      <c r="AR1" s="34"/>
      <c r="AS1" s="34" t="s">
        <v>196</v>
      </c>
      <c r="AT1" s="34"/>
      <c r="AU1" s="34"/>
      <c r="AV1" s="34"/>
      <c r="AW1" s="34"/>
      <c r="AX1" s="34"/>
      <c r="AY1" s="34" t="s">
        <v>36</v>
      </c>
      <c r="AZ1" s="34"/>
      <c r="BA1" s="34"/>
      <c r="BB1" s="34"/>
      <c r="BC1" s="34"/>
      <c r="BD1" s="34"/>
      <c r="BE1" s="42" t="s">
        <v>39</v>
      </c>
      <c r="BF1" s="43"/>
      <c r="BG1" s="43"/>
      <c r="BH1" s="43"/>
      <c r="BI1" s="43"/>
      <c r="BJ1" s="43"/>
      <c r="BK1" s="43"/>
      <c r="BL1" s="43"/>
      <c r="BM1" s="44"/>
      <c r="BN1" s="34" t="s">
        <v>168</v>
      </c>
      <c r="BO1" s="34"/>
      <c r="BP1" s="34"/>
      <c r="BQ1" s="34"/>
      <c r="BR1" s="34"/>
      <c r="BS1" s="34"/>
      <c r="BT1" s="34" t="s">
        <v>44</v>
      </c>
      <c r="BU1" s="34"/>
      <c r="BV1" s="34"/>
      <c r="BW1" s="34"/>
      <c r="BX1" s="34"/>
      <c r="BY1" s="34"/>
      <c r="BZ1" s="35" t="s">
        <v>26</v>
      </c>
    </row>
    <row r="2" spans="1:81" x14ac:dyDescent="0.25">
      <c r="A2" s="34" t="s">
        <v>6</v>
      </c>
      <c r="B2" s="34"/>
      <c r="C2" s="41" t="s">
        <v>45</v>
      </c>
      <c r="D2" s="39"/>
      <c r="E2" s="40"/>
      <c r="F2" s="41" t="s">
        <v>47</v>
      </c>
      <c r="G2" s="39"/>
      <c r="H2" s="40"/>
      <c r="I2" s="41" t="s">
        <v>200</v>
      </c>
      <c r="J2" s="39"/>
      <c r="K2" s="40"/>
      <c r="L2" s="41" t="s">
        <v>201</v>
      </c>
      <c r="M2" s="39"/>
      <c r="N2" s="40"/>
      <c r="O2" s="41" t="s">
        <v>202</v>
      </c>
      <c r="P2" s="39"/>
      <c r="Q2" s="40"/>
      <c r="R2" s="41" t="s">
        <v>203</v>
      </c>
      <c r="S2" s="39"/>
      <c r="T2" s="40"/>
      <c r="U2" s="41" t="s">
        <v>187</v>
      </c>
      <c r="V2" s="39"/>
      <c r="W2" s="40"/>
      <c r="X2" s="41" t="s">
        <v>32</v>
      </c>
      <c r="Y2" s="39"/>
      <c r="Z2" s="40"/>
      <c r="AA2" s="41" t="s">
        <v>34</v>
      </c>
      <c r="AB2" s="39"/>
      <c r="AC2" s="40"/>
      <c r="AD2" s="41" t="s">
        <v>35</v>
      </c>
      <c r="AE2" s="39"/>
      <c r="AF2" s="40"/>
      <c r="AG2" s="41" t="s">
        <v>189</v>
      </c>
      <c r="AH2" s="39"/>
      <c r="AI2" s="40"/>
      <c r="AJ2" s="41" t="s">
        <v>190</v>
      </c>
      <c r="AK2" s="39"/>
      <c r="AL2" s="40"/>
      <c r="AM2" s="41" t="s">
        <v>191</v>
      </c>
      <c r="AN2" s="39"/>
      <c r="AO2" s="40"/>
      <c r="AP2" s="41" t="s">
        <v>192</v>
      </c>
      <c r="AQ2" s="39"/>
      <c r="AR2" s="40"/>
      <c r="AS2" s="41" t="s">
        <v>193</v>
      </c>
      <c r="AT2" s="39"/>
      <c r="AU2" s="40"/>
      <c r="AV2" s="41" t="s">
        <v>194</v>
      </c>
      <c r="AW2" s="39"/>
      <c r="AX2" s="40"/>
      <c r="AY2" s="41" t="s">
        <v>37</v>
      </c>
      <c r="AZ2" s="39"/>
      <c r="BA2" s="40"/>
      <c r="BB2" s="41" t="s">
        <v>38</v>
      </c>
      <c r="BC2" s="39"/>
      <c r="BD2" s="40"/>
      <c r="BE2" s="41" t="s">
        <v>40</v>
      </c>
      <c r="BF2" s="39"/>
      <c r="BG2" s="40"/>
      <c r="BH2" s="41" t="s">
        <v>41</v>
      </c>
      <c r="BI2" s="39"/>
      <c r="BJ2" s="40"/>
      <c r="BK2" s="41" t="s">
        <v>204</v>
      </c>
      <c r="BL2" s="39"/>
      <c r="BM2" s="40"/>
      <c r="BN2" s="41" t="s">
        <v>169</v>
      </c>
      <c r="BO2" s="39"/>
      <c r="BP2" s="40"/>
      <c r="BQ2" s="41" t="s">
        <v>170</v>
      </c>
      <c r="BR2" s="39"/>
      <c r="BS2" s="40"/>
      <c r="BT2" s="41" t="s">
        <v>42</v>
      </c>
      <c r="BU2" s="39"/>
      <c r="BV2" s="40"/>
      <c r="BW2" s="41" t="s">
        <v>43</v>
      </c>
      <c r="BX2" s="39"/>
      <c r="BY2" s="40"/>
      <c r="BZ2" s="36"/>
    </row>
    <row r="3" spans="1:81" ht="15.75" thickBot="1" x14ac:dyDescent="0.3">
      <c r="A3" s="34" t="s">
        <v>7</v>
      </c>
      <c r="B3" s="34"/>
      <c r="C3" s="8"/>
      <c r="D3" s="8"/>
      <c r="E3" s="7">
        <v>40</v>
      </c>
      <c r="F3" s="8"/>
      <c r="G3" s="8"/>
      <c r="H3" s="7">
        <v>120</v>
      </c>
      <c r="I3" s="8"/>
      <c r="J3" s="8"/>
      <c r="K3" s="7">
        <v>200</v>
      </c>
      <c r="L3" s="27"/>
      <c r="M3" s="27"/>
      <c r="N3" s="7">
        <v>200</v>
      </c>
      <c r="O3" s="8"/>
      <c r="P3" s="8"/>
      <c r="Q3" s="7">
        <v>300</v>
      </c>
      <c r="R3" s="27"/>
      <c r="S3" s="27"/>
      <c r="T3" s="7">
        <v>300</v>
      </c>
      <c r="U3" s="8"/>
      <c r="V3" s="8"/>
      <c r="W3" s="7">
        <v>80</v>
      </c>
      <c r="X3" s="8"/>
      <c r="Y3" s="8"/>
      <c r="Z3" s="7">
        <v>40</v>
      </c>
      <c r="AA3" s="8"/>
      <c r="AB3" s="8"/>
      <c r="AC3" s="7">
        <v>120</v>
      </c>
      <c r="AD3" s="8"/>
      <c r="AE3" s="8"/>
      <c r="AF3" s="7">
        <v>120</v>
      </c>
      <c r="AG3" s="26"/>
      <c r="AH3" s="26"/>
      <c r="AI3" s="7">
        <v>120</v>
      </c>
      <c r="AJ3" s="26"/>
      <c r="AK3" s="26"/>
      <c r="AL3" s="7">
        <v>120</v>
      </c>
      <c r="AM3" s="26"/>
      <c r="AN3" s="26"/>
      <c r="AO3" s="7">
        <v>120</v>
      </c>
      <c r="AP3" s="26"/>
      <c r="AQ3" s="26"/>
      <c r="AR3" s="7">
        <v>120</v>
      </c>
      <c r="AS3" s="26"/>
      <c r="AT3" s="26"/>
      <c r="AU3" s="7">
        <v>120</v>
      </c>
      <c r="AV3" s="26"/>
      <c r="AW3" s="26"/>
      <c r="AX3" s="7">
        <v>120</v>
      </c>
      <c r="AY3" s="8"/>
      <c r="AZ3" s="8"/>
      <c r="BA3" s="7">
        <v>120</v>
      </c>
      <c r="BB3" s="8"/>
      <c r="BC3" s="8"/>
      <c r="BD3" s="7">
        <v>120</v>
      </c>
      <c r="BE3" s="8"/>
      <c r="BF3" s="8"/>
      <c r="BG3" s="7">
        <v>400</v>
      </c>
      <c r="BH3" s="8"/>
      <c r="BI3" s="8"/>
      <c r="BJ3" s="7">
        <v>400</v>
      </c>
      <c r="BK3" s="7"/>
      <c r="BL3" s="7"/>
      <c r="BM3" s="7">
        <v>80</v>
      </c>
      <c r="BN3" s="21"/>
      <c r="BO3" s="21"/>
      <c r="BP3" s="7">
        <v>400</v>
      </c>
      <c r="BQ3" s="21"/>
      <c r="BR3" s="21"/>
      <c r="BS3" s="7">
        <v>400</v>
      </c>
      <c r="BT3" s="8"/>
      <c r="BU3" s="8"/>
      <c r="BV3" s="7">
        <v>120</v>
      </c>
      <c r="BW3" s="8"/>
      <c r="BX3" s="8"/>
      <c r="BY3" s="7">
        <v>120</v>
      </c>
      <c r="BZ3" s="37"/>
    </row>
    <row r="4" spans="1:81" ht="23.2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1" t="s">
        <v>0</v>
      </c>
      <c r="P4" s="1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6" t="s">
        <v>0</v>
      </c>
      <c r="Y4" s="6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1" t="s">
        <v>0</v>
      </c>
      <c r="AW4" s="1" t="s">
        <v>1</v>
      </c>
      <c r="AX4" s="5" t="s">
        <v>8</v>
      </c>
      <c r="AY4" s="1" t="s">
        <v>0</v>
      </c>
      <c r="AZ4" s="1" t="s">
        <v>1</v>
      </c>
      <c r="BA4" s="5" t="s">
        <v>8</v>
      </c>
      <c r="BB4" s="1" t="s">
        <v>0</v>
      </c>
      <c r="BC4" s="1" t="s">
        <v>1</v>
      </c>
      <c r="BD4" s="5" t="s">
        <v>8</v>
      </c>
      <c r="BE4" s="1" t="s">
        <v>0</v>
      </c>
      <c r="BF4" s="1" t="s">
        <v>1</v>
      </c>
      <c r="BG4" s="5" t="s">
        <v>8</v>
      </c>
      <c r="BH4" s="1" t="s">
        <v>0</v>
      </c>
      <c r="BI4" s="1" t="s">
        <v>1</v>
      </c>
      <c r="BJ4" s="5" t="s">
        <v>8</v>
      </c>
      <c r="BK4" s="1" t="s">
        <v>0</v>
      </c>
      <c r="BL4" s="1" t="s">
        <v>1</v>
      </c>
      <c r="BM4" s="5" t="s">
        <v>8</v>
      </c>
      <c r="BN4" s="1" t="s">
        <v>0</v>
      </c>
      <c r="BO4" s="1" t="s">
        <v>1</v>
      </c>
      <c r="BP4" s="5" t="s">
        <v>8</v>
      </c>
      <c r="BQ4" s="1" t="s">
        <v>0</v>
      </c>
      <c r="BR4" s="1" t="s">
        <v>1</v>
      </c>
      <c r="BS4" s="5" t="s">
        <v>8</v>
      </c>
      <c r="BT4" s="1" t="s">
        <v>0</v>
      </c>
      <c r="BU4" s="1" t="s">
        <v>1</v>
      </c>
      <c r="BV4" s="5" t="s">
        <v>8</v>
      </c>
      <c r="BW4" s="1" t="s">
        <v>0</v>
      </c>
      <c r="BX4" s="1" t="s">
        <v>1</v>
      </c>
      <c r="BY4" s="5" t="s">
        <v>8</v>
      </c>
      <c r="BZ4" s="5" t="s">
        <v>8</v>
      </c>
    </row>
    <row r="5" spans="1:81" ht="15.75" thickBot="1" x14ac:dyDescent="0.3">
      <c r="A5" s="3">
        <v>4.1666666666666664E-2</v>
      </c>
      <c r="B5" s="4">
        <v>43635</v>
      </c>
      <c r="C5" s="2">
        <v>0.153</v>
      </c>
      <c r="D5" s="2">
        <v>0</v>
      </c>
      <c r="E5" s="9">
        <f t="shared" ref="E5:E28" si="0">SQRT(C5*C5+D5*D5)*E$3</f>
        <v>6.12</v>
      </c>
      <c r="F5" s="2">
        <v>0.5625</v>
      </c>
      <c r="G5" s="2">
        <v>0</v>
      </c>
      <c r="H5" s="9">
        <f t="shared" ref="H5:H28" si="1">SQRT(F5*F5+G5*G5)*H$3</f>
        <v>67.5</v>
      </c>
      <c r="I5" s="2">
        <v>0</v>
      </c>
      <c r="J5" s="2">
        <v>0</v>
      </c>
      <c r="K5" s="9">
        <f t="shared" ref="K5:K28" si="2">SQRT(I5*I5+J5*J5)*K$3</f>
        <v>0</v>
      </c>
      <c r="L5" s="2">
        <v>0.60450000000000004</v>
      </c>
      <c r="M5" s="2">
        <v>2.35E-2</v>
      </c>
      <c r="N5" s="9">
        <f t="shared" ref="N5:N28" si="3">SQRT(L5*L5+M5*M5)*N$3</f>
        <v>120.99132200286103</v>
      </c>
      <c r="O5" s="2">
        <v>0</v>
      </c>
      <c r="P5" s="2">
        <v>0</v>
      </c>
      <c r="Q5" s="9">
        <f t="shared" ref="Q5:Q28" si="4">SQRT(O5*O5+P5*P5)*Q$3</f>
        <v>0</v>
      </c>
      <c r="R5" s="2">
        <v>0.623</v>
      </c>
      <c r="S5" s="2">
        <v>0.1115</v>
      </c>
      <c r="T5" s="9">
        <f t="shared" ref="T5:T28" si="5">SQRT(R5*R5+S5*S5)*T$3</f>
        <v>189.86972507485228</v>
      </c>
      <c r="U5" s="2">
        <v>0.38200000000000001</v>
      </c>
      <c r="V5" s="2">
        <v>9.0499999999999997E-2</v>
      </c>
      <c r="W5" s="9">
        <f t="shared" ref="W5:W28" si="6">SQRT(U5*U5+V5*V5)*W$3</f>
        <v>31.405910271794383</v>
      </c>
      <c r="X5" s="2">
        <v>0.42549999999999999</v>
      </c>
      <c r="Y5" s="2">
        <v>5.8999999999999997E-2</v>
      </c>
      <c r="Z5" s="9">
        <f t="shared" ref="Z5:Z28" si="7">SQRT(X5*X5+Y5*Y5)*Z$3</f>
        <v>17.182840277439585</v>
      </c>
      <c r="AA5" s="2">
        <v>7.5499999999999998E-2</v>
      </c>
      <c r="AB5" s="2">
        <v>2.4500000000000001E-2</v>
      </c>
      <c r="AC5" s="9">
        <f t="shared" ref="AC5:AC28" si="8">SQRT(AA5*AA5+AB5*AB5)*AC$3</f>
        <v>9.5250826768065373</v>
      </c>
      <c r="AD5" s="2">
        <v>4.9500000000000002E-2</v>
      </c>
      <c r="AE5" s="2">
        <v>0</v>
      </c>
      <c r="AF5" s="9">
        <f t="shared" ref="AF5:AF28" si="9">SQRT(AD5*AD5+AE5*AE5)*AF$3</f>
        <v>5.94</v>
      </c>
      <c r="AG5" s="2">
        <v>0.32100000000000001</v>
      </c>
      <c r="AH5" s="2">
        <v>0</v>
      </c>
      <c r="AI5" s="9">
        <f t="shared" ref="AI5:AI28" si="10">SQRT(AG5*AG5+AH5*AH5)*AI$3</f>
        <v>38.520000000000003</v>
      </c>
      <c r="AJ5" s="2">
        <v>0.16200000000000001</v>
      </c>
      <c r="AK5" s="2">
        <v>0</v>
      </c>
      <c r="AL5" s="9">
        <f t="shared" ref="AL5:AL28" si="11">SQRT(AJ5*AJ5+AK5*AK5)*AL$3</f>
        <v>19.440000000000001</v>
      </c>
      <c r="AM5" s="2">
        <v>0.18149999999999999</v>
      </c>
      <c r="AN5" s="2">
        <v>1.7500000000000002E-2</v>
      </c>
      <c r="AO5" s="9">
        <f t="shared" ref="AO5:AO28" si="12">SQRT(AM5*AM5+AN5*AN5)*AO$3</f>
        <v>21.881005461358487</v>
      </c>
      <c r="AP5" s="2">
        <v>0.13200000000000001</v>
      </c>
      <c r="AQ5" s="2">
        <v>0</v>
      </c>
      <c r="AR5" s="9">
        <f t="shared" ref="AR5:AR28" si="13">SQRT(AP5*AP5+AQ5*AQ5)*AR$3</f>
        <v>15.84</v>
      </c>
      <c r="AS5" s="2">
        <v>0.33250000000000002</v>
      </c>
      <c r="AT5" s="2">
        <v>0</v>
      </c>
      <c r="AU5" s="9">
        <f t="shared" ref="AU5:AU28" si="14">SQRT(AS5*AS5+AT5*AT5)*AU$3</f>
        <v>39.900000000000006</v>
      </c>
      <c r="AV5" s="2">
        <v>0.37</v>
      </c>
      <c r="AW5" s="2">
        <v>0</v>
      </c>
      <c r="AX5" s="9">
        <f t="shared" ref="AX5:AX28" si="15">SQRT(AV5*AV5+AW5*AW5)*AX$3</f>
        <v>44.4</v>
      </c>
      <c r="AY5" s="2">
        <v>0</v>
      </c>
      <c r="AZ5" s="2">
        <v>0</v>
      </c>
      <c r="BA5" s="9">
        <f t="shared" ref="BA5:BA28" si="16">SQRT(AY5*AY5+AZ5*AZ5)*BA$3</f>
        <v>0</v>
      </c>
      <c r="BB5" s="2">
        <v>0.36</v>
      </c>
      <c r="BC5" s="2">
        <v>0</v>
      </c>
      <c r="BD5" s="9">
        <f t="shared" ref="BD5:BD28" si="17">SQRT(BB5*BB5+BC5*BC5)*BD$3</f>
        <v>43.199999999999996</v>
      </c>
      <c r="BE5" s="2">
        <v>0.193</v>
      </c>
      <c r="BF5" s="2">
        <v>5.0000000000000001E-4</v>
      </c>
      <c r="BG5" s="9">
        <f t="shared" ref="BG5:BG28" si="18">SQRT(BE5*BE5+BF5*BF5)*BG$3</f>
        <v>77.200259066922825</v>
      </c>
      <c r="BH5" s="2">
        <v>0.17649999999999999</v>
      </c>
      <c r="BI5" s="2">
        <v>1.2500000000000001E-2</v>
      </c>
      <c r="BJ5" s="9">
        <f t="shared" ref="BJ5:BJ28" si="19">SQRT(BH5*BH5+BI5*BI5)*BJ$3</f>
        <v>70.776832367661086</v>
      </c>
      <c r="BK5" s="2">
        <v>0.1265</v>
      </c>
      <c r="BL5" s="2">
        <v>1.15E-2</v>
      </c>
      <c r="BM5" s="9">
        <f t="shared" ref="BM5:BM28" si="20">SQRT(BK5*BK5+BL5*BL5)*BM$3</f>
        <v>10.161732135812279</v>
      </c>
      <c r="BN5" s="2">
        <v>8.6999999999999994E-2</v>
      </c>
      <c r="BO5" s="2">
        <v>5.0000000000000001E-4</v>
      </c>
      <c r="BP5" s="9">
        <f t="shared" ref="BP5:BP28" si="21">SQRT(BN5*BN5+BO5*BO5)*BP$3</f>
        <v>34.800574707898143</v>
      </c>
      <c r="BQ5" s="2">
        <v>0.02</v>
      </c>
      <c r="BR5" s="2">
        <v>2E-3</v>
      </c>
      <c r="BS5" s="9">
        <f t="shared" ref="BS5:BS28" si="22">SQRT(BQ5*BQ5+BR5*BR5)*BS$3</f>
        <v>8.0399004968967134</v>
      </c>
      <c r="BT5" s="2">
        <v>1.6335</v>
      </c>
      <c r="BU5" s="2">
        <v>0.26100000000000001</v>
      </c>
      <c r="BV5" s="9">
        <f t="shared" ref="BV5:BV28" si="23">SQRT(BT5*BT5+BU5*BU5)*BV$3</f>
        <v>198.50637974634466</v>
      </c>
      <c r="BW5" s="2">
        <v>0</v>
      </c>
      <c r="BX5" s="2">
        <v>0</v>
      </c>
      <c r="BY5" s="9">
        <f t="shared" ref="BY5:BY28" si="24">SQRT(BW5*BW5+BX5*BX5)*BY$3</f>
        <v>0</v>
      </c>
      <c r="BZ5" s="9">
        <f t="shared" ref="BZ5:BZ28" si="25">SUMIF($E$3:$BY$3,"&gt;0",E5:BY5)</f>
        <v>1071.2015642866481</v>
      </c>
      <c r="CB5" t="s">
        <v>145</v>
      </c>
      <c r="CC5" s="16">
        <f>MAX(BZ5:BZ28)</f>
        <v>1355.5584073117739</v>
      </c>
    </row>
    <row r="6" spans="1:81" ht="15.75" thickBot="1" x14ac:dyDescent="0.3">
      <c r="A6" s="3">
        <v>8.3333333333333329E-2</v>
      </c>
      <c r="B6" s="4">
        <v>43635</v>
      </c>
      <c r="C6" s="2">
        <v>0.1205</v>
      </c>
      <c r="D6" s="2">
        <v>0</v>
      </c>
      <c r="E6" s="9">
        <f t="shared" si="0"/>
        <v>4.82</v>
      </c>
      <c r="F6" s="2">
        <v>0.55549999999999999</v>
      </c>
      <c r="G6" s="2">
        <v>0</v>
      </c>
      <c r="H6" s="9">
        <f t="shared" si="1"/>
        <v>66.66</v>
      </c>
      <c r="I6" s="2">
        <v>0</v>
      </c>
      <c r="J6" s="2">
        <v>0</v>
      </c>
      <c r="K6" s="9">
        <f t="shared" si="2"/>
        <v>0</v>
      </c>
      <c r="L6" s="2">
        <v>0.54200000000000004</v>
      </c>
      <c r="M6" s="2">
        <v>5.2499999999999998E-2</v>
      </c>
      <c r="N6" s="9">
        <f t="shared" si="3"/>
        <v>108.90734594140103</v>
      </c>
      <c r="O6" s="2">
        <v>0</v>
      </c>
      <c r="P6" s="2">
        <v>0</v>
      </c>
      <c r="Q6" s="9">
        <f t="shared" si="4"/>
        <v>0</v>
      </c>
      <c r="R6" s="2">
        <v>0.5675</v>
      </c>
      <c r="S6" s="2">
        <v>0.1135</v>
      </c>
      <c r="T6" s="9">
        <f t="shared" si="5"/>
        <v>173.62161443783432</v>
      </c>
      <c r="U6" s="2">
        <v>0.34150000000000003</v>
      </c>
      <c r="V6" s="2">
        <v>8.2000000000000003E-2</v>
      </c>
      <c r="W6" s="9">
        <f t="shared" si="6"/>
        <v>28.096547830649943</v>
      </c>
      <c r="X6" s="2">
        <v>0.36149999999999999</v>
      </c>
      <c r="Y6" s="2">
        <v>7.0499999999999993E-2</v>
      </c>
      <c r="Z6" s="9">
        <f t="shared" si="7"/>
        <v>14.732413244271964</v>
      </c>
      <c r="AA6" s="2">
        <v>7.5499999999999998E-2</v>
      </c>
      <c r="AB6" s="2">
        <v>2.5499999999999998E-2</v>
      </c>
      <c r="AC6" s="9">
        <f t="shared" si="8"/>
        <v>9.5628029363780147</v>
      </c>
      <c r="AD6" s="2">
        <v>4.1000000000000002E-2</v>
      </c>
      <c r="AE6" s="2">
        <v>0</v>
      </c>
      <c r="AF6" s="9">
        <f t="shared" si="9"/>
        <v>4.92</v>
      </c>
      <c r="AG6" s="2">
        <v>0.29049999999999998</v>
      </c>
      <c r="AH6" s="2">
        <v>0</v>
      </c>
      <c r="AI6" s="9">
        <f t="shared" si="10"/>
        <v>34.86</v>
      </c>
      <c r="AJ6" s="2">
        <v>0.152</v>
      </c>
      <c r="AK6" s="2">
        <v>0</v>
      </c>
      <c r="AL6" s="9">
        <f t="shared" si="11"/>
        <v>18.239999999999998</v>
      </c>
      <c r="AM6" s="2">
        <v>0.16950000000000001</v>
      </c>
      <c r="AN6" s="2">
        <v>1.2999999999999999E-2</v>
      </c>
      <c r="AO6" s="9">
        <f t="shared" si="12"/>
        <v>20.399735292400241</v>
      </c>
      <c r="AP6" s="2">
        <v>0.112</v>
      </c>
      <c r="AQ6" s="2">
        <v>0</v>
      </c>
      <c r="AR6" s="9">
        <f t="shared" si="13"/>
        <v>13.44</v>
      </c>
      <c r="AS6" s="2">
        <v>0.28999999999999998</v>
      </c>
      <c r="AT6" s="2">
        <v>0</v>
      </c>
      <c r="AU6" s="9">
        <f t="shared" si="14"/>
        <v>34.799999999999997</v>
      </c>
      <c r="AV6" s="2">
        <v>0.3115</v>
      </c>
      <c r="AW6" s="2">
        <v>0</v>
      </c>
      <c r="AX6" s="9">
        <f t="shared" si="15"/>
        <v>37.380000000000003</v>
      </c>
      <c r="AY6" s="2">
        <v>0</v>
      </c>
      <c r="AZ6" s="2">
        <v>0</v>
      </c>
      <c r="BA6" s="9">
        <f t="shared" si="16"/>
        <v>0</v>
      </c>
      <c r="BB6" s="2">
        <v>0.3135</v>
      </c>
      <c r="BC6" s="2">
        <v>0</v>
      </c>
      <c r="BD6" s="9">
        <f t="shared" si="17"/>
        <v>37.619999999999997</v>
      </c>
      <c r="BE6" s="2">
        <v>0.17199999999999999</v>
      </c>
      <c r="BF6" s="2">
        <v>0</v>
      </c>
      <c r="BG6" s="9">
        <f t="shared" si="18"/>
        <v>68.8</v>
      </c>
      <c r="BH6" s="2">
        <v>0.16500000000000001</v>
      </c>
      <c r="BI6" s="2">
        <v>6.4999999999999997E-3</v>
      </c>
      <c r="BJ6" s="9">
        <f t="shared" si="19"/>
        <v>66.051192267816035</v>
      </c>
      <c r="BK6" s="2">
        <v>9.5000000000000001E-2</v>
      </c>
      <c r="BL6" s="2">
        <v>1.0500000000000001E-2</v>
      </c>
      <c r="BM6" s="9">
        <f t="shared" si="20"/>
        <v>7.646280141349779</v>
      </c>
      <c r="BN6" s="2">
        <v>7.6999999999999999E-2</v>
      </c>
      <c r="BO6" s="2">
        <v>0</v>
      </c>
      <c r="BP6" s="9">
        <f t="shared" si="21"/>
        <v>30.8</v>
      </c>
      <c r="BQ6" s="2">
        <v>1.7999999999999999E-2</v>
      </c>
      <c r="BR6" s="2">
        <v>1.5E-3</v>
      </c>
      <c r="BS6" s="9">
        <f t="shared" si="22"/>
        <v>7.2249567472753764</v>
      </c>
      <c r="BT6" s="2">
        <v>1.5009999999999999</v>
      </c>
      <c r="BU6" s="2">
        <v>0.25</v>
      </c>
      <c r="BV6" s="9">
        <f t="shared" si="23"/>
        <v>182.60124424548701</v>
      </c>
      <c r="BW6" s="2">
        <v>0</v>
      </c>
      <c r="BX6" s="2">
        <v>0</v>
      </c>
      <c r="BY6" s="9">
        <f t="shared" si="24"/>
        <v>0</v>
      </c>
      <c r="BZ6" s="9">
        <f t="shared" si="25"/>
        <v>971.18413308486367</v>
      </c>
      <c r="CB6" t="s">
        <v>146</v>
      </c>
      <c r="CC6" s="16">
        <f>AVERAGE(BZ5:BZ28)</f>
        <v>1029.7418014700115</v>
      </c>
    </row>
    <row r="7" spans="1:81" ht="15.75" thickBot="1" x14ac:dyDescent="0.3">
      <c r="A7" s="3">
        <v>0.125</v>
      </c>
      <c r="B7" s="4">
        <v>43635</v>
      </c>
      <c r="C7" s="2">
        <v>0.1215</v>
      </c>
      <c r="D7" s="2">
        <v>0</v>
      </c>
      <c r="E7" s="9">
        <f t="shared" si="0"/>
        <v>4.8599999999999994</v>
      </c>
      <c r="F7" s="2">
        <v>0.5605</v>
      </c>
      <c r="G7" s="2">
        <v>0</v>
      </c>
      <c r="H7" s="9">
        <f t="shared" si="1"/>
        <v>67.260000000000005</v>
      </c>
      <c r="I7" s="2">
        <v>0</v>
      </c>
      <c r="J7" s="2">
        <v>0</v>
      </c>
      <c r="K7" s="9">
        <f t="shared" si="2"/>
        <v>0</v>
      </c>
      <c r="L7" s="2">
        <v>0.50800000000000001</v>
      </c>
      <c r="M7" s="2">
        <v>7.9000000000000001E-2</v>
      </c>
      <c r="N7" s="9">
        <f t="shared" si="3"/>
        <v>102.82120403885573</v>
      </c>
      <c r="O7" s="2">
        <v>0</v>
      </c>
      <c r="P7" s="2">
        <v>0</v>
      </c>
      <c r="Q7" s="9">
        <f t="shared" si="4"/>
        <v>0</v>
      </c>
      <c r="R7" s="2">
        <v>0.55100000000000005</v>
      </c>
      <c r="S7" s="2">
        <v>0.111</v>
      </c>
      <c r="T7" s="9">
        <f t="shared" si="5"/>
        <v>168.62081722017601</v>
      </c>
      <c r="U7" s="2">
        <v>0.314</v>
      </c>
      <c r="V7" s="2">
        <v>7.5499999999999998E-2</v>
      </c>
      <c r="W7" s="9">
        <f t="shared" si="6"/>
        <v>25.835943954111684</v>
      </c>
      <c r="X7" s="2">
        <v>0.34100000000000003</v>
      </c>
      <c r="Y7" s="2">
        <v>7.2999999999999995E-2</v>
      </c>
      <c r="Z7" s="9">
        <f t="shared" si="7"/>
        <v>13.949050146873802</v>
      </c>
      <c r="AA7" s="2">
        <v>7.8E-2</v>
      </c>
      <c r="AB7" s="2">
        <v>2.1499999999999998E-2</v>
      </c>
      <c r="AC7" s="9">
        <f t="shared" si="8"/>
        <v>9.7090679264283644</v>
      </c>
      <c r="AD7" s="2">
        <v>4.0500000000000001E-2</v>
      </c>
      <c r="AE7" s="2">
        <v>0</v>
      </c>
      <c r="AF7" s="9">
        <f t="shared" si="9"/>
        <v>4.8600000000000003</v>
      </c>
      <c r="AG7" s="2">
        <v>0.26800000000000002</v>
      </c>
      <c r="AH7" s="2">
        <v>0</v>
      </c>
      <c r="AI7" s="9">
        <f t="shared" si="10"/>
        <v>32.160000000000004</v>
      </c>
      <c r="AJ7" s="2">
        <v>0.14599999999999999</v>
      </c>
      <c r="AK7" s="2">
        <v>0</v>
      </c>
      <c r="AL7" s="9">
        <f t="shared" si="11"/>
        <v>17.52</v>
      </c>
      <c r="AM7" s="2">
        <v>0.14649999999999999</v>
      </c>
      <c r="AN7" s="2">
        <v>1.0500000000000001E-2</v>
      </c>
      <c r="AO7" s="9">
        <f t="shared" si="12"/>
        <v>17.625095744420793</v>
      </c>
      <c r="AP7" s="2">
        <v>0.1115</v>
      </c>
      <c r="AQ7" s="2">
        <v>0</v>
      </c>
      <c r="AR7" s="9">
        <f t="shared" si="13"/>
        <v>13.38</v>
      </c>
      <c r="AS7" s="2">
        <v>0.26</v>
      </c>
      <c r="AT7" s="2">
        <v>0</v>
      </c>
      <c r="AU7" s="9">
        <f t="shared" si="14"/>
        <v>31.200000000000003</v>
      </c>
      <c r="AV7" s="2">
        <v>0.29949999999999999</v>
      </c>
      <c r="AW7" s="2">
        <v>0</v>
      </c>
      <c r="AX7" s="9">
        <f t="shared" si="15"/>
        <v>35.94</v>
      </c>
      <c r="AY7" s="2">
        <v>0</v>
      </c>
      <c r="AZ7" s="2">
        <v>0</v>
      </c>
      <c r="BA7" s="9">
        <f t="shared" si="16"/>
        <v>0</v>
      </c>
      <c r="BB7" s="2">
        <v>0.28549999999999998</v>
      </c>
      <c r="BC7" s="2">
        <v>0</v>
      </c>
      <c r="BD7" s="9">
        <f t="shared" si="17"/>
        <v>34.26</v>
      </c>
      <c r="BE7" s="2">
        <v>0.154</v>
      </c>
      <c r="BF7" s="2">
        <v>0</v>
      </c>
      <c r="BG7" s="9">
        <f t="shared" si="18"/>
        <v>61.6</v>
      </c>
      <c r="BH7" s="2">
        <v>0.158</v>
      </c>
      <c r="BI7" s="2">
        <v>2E-3</v>
      </c>
      <c r="BJ7" s="9">
        <f t="shared" si="19"/>
        <v>63.205063088331784</v>
      </c>
      <c r="BK7" s="2">
        <v>8.4500000000000006E-2</v>
      </c>
      <c r="BL7" s="2">
        <v>5.4999999999999997E-3</v>
      </c>
      <c r="BM7" s="9">
        <f t="shared" si="20"/>
        <v>6.774304392334316</v>
      </c>
      <c r="BN7" s="2">
        <v>7.2999999999999995E-2</v>
      </c>
      <c r="BO7" s="2">
        <v>0</v>
      </c>
      <c r="BP7" s="9">
        <f t="shared" si="21"/>
        <v>29.2</v>
      </c>
      <c r="BQ7" s="2">
        <v>1.4999999999999999E-2</v>
      </c>
      <c r="BR7" s="2">
        <v>0</v>
      </c>
      <c r="BS7" s="9">
        <f t="shared" si="22"/>
        <v>6</v>
      </c>
      <c r="BT7" s="2">
        <v>1.3585</v>
      </c>
      <c r="BU7" s="2">
        <v>0.214</v>
      </c>
      <c r="BV7" s="9">
        <f t="shared" si="23"/>
        <v>165.03024813651587</v>
      </c>
      <c r="BW7" s="2">
        <v>0</v>
      </c>
      <c r="BX7" s="2">
        <v>0</v>
      </c>
      <c r="BY7" s="9">
        <f t="shared" si="24"/>
        <v>0</v>
      </c>
      <c r="BZ7" s="9">
        <f t="shared" si="25"/>
        <v>911.8107946480485</v>
      </c>
    </row>
    <row r="8" spans="1:81" ht="15.75" thickBot="1" x14ac:dyDescent="0.3">
      <c r="A8" s="3">
        <v>0.16666666666666666</v>
      </c>
      <c r="B8" s="4">
        <v>43635</v>
      </c>
      <c r="C8" s="2">
        <v>0.14299999999999999</v>
      </c>
      <c r="D8" s="2">
        <v>0</v>
      </c>
      <c r="E8" s="9">
        <f t="shared" si="0"/>
        <v>5.72</v>
      </c>
      <c r="F8" s="2">
        <v>0.56100000000000005</v>
      </c>
      <c r="G8" s="2">
        <v>0</v>
      </c>
      <c r="H8" s="9">
        <f t="shared" si="1"/>
        <v>67.320000000000007</v>
      </c>
      <c r="I8" s="2">
        <v>0</v>
      </c>
      <c r="J8" s="2">
        <v>0</v>
      </c>
      <c r="K8" s="9">
        <f t="shared" si="2"/>
        <v>0</v>
      </c>
      <c r="L8" s="2">
        <v>0.45900000000000002</v>
      </c>
      <c r="M8" s="2">
        <v>6.8000000000000005E-2</v>
      </c>
      <c r="N8" s="9">
        <f t="shared" si="3"/>
        <v>92.801939634902027</v>
      </c>
      <c r="O8" s="2">
        <v>0</v>
      </c>
      <c r="P8" s="2">
        <v>0</v>
      </c>
      <c r="Q8" s="9">
        <f t="shared" si="4"/>
        <v>0</v>
      </c>
      <c r="R8" s="2">
        <v>0.51</v>
      </c>
      <c r="S8" s="2">
        <v>0.10199999999999999</v>
      </c>
      <c r="T8" s="9">
        <f t="shared" si="5"/>
        <v>156.02999711593921</v>
      </c>
      <c r="U8" s="2">
        <v>0.27650000000000002</v>
      </c>
      <c r="V8" s="2">
        <v>6.2E-2</v>
      </c>
      <c r="W8" s="9">
        <f t="shared" si="6"/>
        <v>22.669274359802522</v>
      </c>
      <c r="X8" s="2">
        <v>0.33050000000000002</v>
      </c>
      <c r="Y8" s="2">
        <v>6.7000000000000004E-2</v>
      </c>
      <c r="Z8" s="9">
        <f t="shared" si="7"/>
        <v>13.488913966661663</v>
      </c>
      <c r="AA8" s="2">
        <v>4.2000000000000003E-2</v>
      </c>
      <c r="AB8" s="2">
        <v>8.0000000000000002E-3</v>
      </c>
      <c r="AC8" s="9">
        <f t="shared" si="8"/>
        <v>5.1306139983436685</v>
      </c>
      <c r="AD8" s="2">
        <v>3.7999999999999999E-2</v>
      </c>
      <c r="AE8" s="2">
        <v>0</v>
      </c>
      <c r="AF8" s="9">
        <f t="shared" si="9"/>
        <v>4.5599999999999996</v>
      </c>
      <c r="AG8" s="2">
        <v>0.2525</v>
      </c>
      <c r="AH8" s="2">
        <v>0</v>
      </c>
      <c r="AI8" s="9">
        <f t="shared" si="10"/>
        <v>30.3</v>
      </c>
      <c r="AJ8" s="2">
        <v>0.11749999999999999</v>
      </c>
      <c r="AK8" s="2">
        <v>0</v>
      </c>
      <c r="AL8" s="9">
        <f t="shared" si="11"/>
        <v>14.1</v>
      </c>
      <c r="AM8" s="2">
        <v>0.11600000000000001</v>
      </c>
      <c r="AN8" s="2">
        <v>5.4999999999999997E-3</v>
      </c>
      <c r="AO8" s="9">
        <f t="shared" si="12"/>
        <v>13.935637767967421</v>
      </c>
      <c r="AP8" s="2">
        <v>9.5000000000000001E-2</v>
      </c>
      <c r="AQ8" s="2">
        <v>0</v>
      </c>
      <c r="AR8" s="9">
        <f t="shared" si="13"/>
        <v>11.4</v>
      </c>
      <c r="AS8" s="2">
        <v>0.25950000000000001</v>
      </c>
      <c r="AT8" s="2">
        <v>0</v>
      </c>
      <c r="AU8" s="9">
        <f t="shared" si="14"/>
        <v>31.14</v>
      </c>
      <c r="AV8" s="2">
        <v>0.24199999999999999</v>
      </c>
      <c r="AW8" s="2">
        <v>0</v>
      </c>
      <c r="AX8" s="9">
        <f t="shared" si="15"/>
        <v>29.04</v>
      </c>
      <c r="AY8" s="2">
        <v>0</v>
      </c>
      <c r="AZ8" s="2">
        <v>0</v>
      </c>
      <c r="BA8" s="9">
        <f t="shared" si="16"/>
        <v>0</v>
      </c>
      <c r="BB8" s="2">
        <v>0.21149999999999999</v>
      </c>
      <c r="BC8" s="2">
        <v>0</v>
      </c>
      <c r="BD8" s="9">
        <f t="shared" si="17"/>
        <v>25.38</v>
      </c>
      <c r="BE8" s="2">
        <v>0.14949999999999999</v>
      </c>
      <c r="BF8" s="2">
        <v>0</v>
      </c>
      <c r="BG8" s="9">
        <f t="shared" si="18"/>
        <v>59.8</v>
      </c>
      <c r="BH8" s="2">
        <v>0.129</v>
      </c>
      <c r="BI8" s="2">
        <v>4.0000000000000001E-3</v>
      </c>
      <c r="BJ8" s="9">
        <f t="shared" si="19"/>
        <v>51.624800241744275</v>
      </c>
      <c r="BK8" s="2">
        <v>7.5999999999999998E-2</v>
      </c>
      <c r="BL8" s="2">
        <v>6.4999999999999997E-3</v>
      </c>
      <c r="BM8" s="9">
        <f t="shared" si="20"/>
        <v>6.1021963259141376</v>
      </c>
      <c r="BN8" s="2">
        <v>7.2499999999999995E-2</v>
      </c>
      <c r="BO8" s="2">
        <v>0</v>
      </c>
      <c r="BP8" s="9">
        <f t="shared" si="21"/>
        <v>28.999999999999996</v>
      </c>
      <c r="BQ8" s="2">
        <v>1.4500000000000001E-2</v>
      </c>
      <c r="BR8" s="2">
        <v>1E-3</v>
      </c>
      <c r="BS8" s="9">
        <f t="shared" si="22"/>
        <v>5.8137767414994528</v>
      </c>
      <c r="BT8" s="2">
        <v>1.4019999999999999</v>
      </c>
      <c r="BU8" s="2">
        <v>0.2235</v>
      </c>
      <c r="BV8" s="9">
        <f t="shared" si="23"/>
        <v>170.36434486124139</v>
      </c>
      <c r="BW8" s="2">
        <v>0</v>
      </c>
      <c r="BX8" s="2">
        <v>0</v>
      </c>
      <c r="BY8" s="9">
        <f t="shared" si="24"/>
        <v>0</v>
      </c>
      <c r="BZ8" s="9">
        <f t="shared" si="25"/>
        <v>845.72149501401589</v>
      </c>
    </row>
    <row r="9" spans="1:81" ht="15.75" thickBot="1" x14ac:dyDescent="0.3">
      <c r="A9" s="3">
        <v>0.20833333333333334</v>
      </c>
      <c r="B9" s="4">
        <v>43635</v>
      </c>
      <c r="C9" s="2">
        <v>0.13</v>
      </c>
      <c r="D9" s="2">
        <v>0</v>
      </c>
      <c r="E9" s="9">
        <f t="shared" si="0"/>
        <v>5.2</v>
      </c>
      <c r="F9" s="2">
        <v>0.5605</v>
      </c>
      <c r="G9" s="2">
        <v>0</v>
      </c>
      <c r="H9" s="9">
        <f t="shared" si="1"/>
        <v>67.260000000000005</v>
      </c>
      <c r="I9" s="2">
        <v>0</v>
      </c>
      <c r="J9" s="2">
        <v>0</v>
      </c>
      <c r="K9" s="9">
        <f t="shared" si="2"/>
        <v>0</v>
      </c>
      <c r="L9" s="2">
        <v>0.44850000000000001</v>
      </c>
      <c r="M9" s="2">
        <v>8.2500000000000004E-2</v>
      </c>
      <c r="N9" s="9">
        <f t="shared" si="3"/>
        <v>91.204934077055285</v>
      </c>
      <c r="O9" s="2">
        <v>0</v>
      </c>
      <c r="P9" s="2">
        <v>0</v>
      </c>
      <c r="Q9" s="9">
        <f t="shared" si="4"/>
        <v>0</v>
      </c>
      <c r="R9" s="2">
        <v>0.4955</v>
      </c>
      <c r="S9" s="2">
        <v>9.8000000000000004E-2</v>
      </c>
      <c r="T9" s="9">
        <f t="shared" si="5"/>
        <v>151.52947733032013</v>
      </c>
      <c r="U9" s="2">
        <v>0.26950000000000002</v>
      </c>
      <c r="V9" s="2">
        <v>0.06</v>
      </c>
      <c r="W9" s="9">
        <f t="shared" si="6"/>
        <v>22.087860919518668</v>
      </c>
      <c r="X9" s="2">
        <v>0.3115</v>
      </c>
      <c r="Y9" s="2">
        <v>7.1499999999999994E-2</v>
      </c>
      <c r="Z9" s="9">
        <f t="shared" si="7"/>
        <v>12.78402127657804</v>
      </c>
      <c r="AA9" s="2">
        <v>2.5999999999999999E-2</v>
      </c>
      <c r="AB9" s="2">
        <v>5.0000000000000001E-4</v>
      </c>
      <c r="AC9" s="9">
        <f t="shared" si="8"/>
        <v>3.1205768697470027</v>
      </c>
      <c r="AD9" s="2">
        <v>3.9E-2</v>
      </c>
      <c r="AE9" s="2">
        <v>0</v>
      </c>
      <c r="AF9" s="9">
        <f t="shared" si="9"/>
        <v>4.68</v>
      </c>
      <c r="AG9" s="2">
        <v>0.251</v>
      </c>
      <c r="AH9" s="2">
        <v>0</v>
      </c>
      <c r="AI9" s="9">
        <f t="shared" si="10"/>
        <v>30.12</v>
      </c>
      <c r="AJ9" s="2">
        <v>9.7000000000000003E-2</v>
      </c>
      <c r="AK9" s="2">
        <v>0</v>
      </c>
      <c r="AL9" s="9">
        <f t="shared" si="11"/>
        <v>11.64</v>
      </c>
      <c r="AM9" s="2">
        <v>9.0999999999999998E-2</v>
      </c>
      <c r="AN9" s="2">
        <v>0</v>
      </c>
      <c r="AO9" s="9">
        <f t="shared" si="12"/>
        <v>10.92</v>
      </c>
      <c r="AP9" s="2">
        <v>9.4E-2</v>
      </c>
      <c r="AQ9" s="2">
        <v>0</v>
      </c>
      <c r="AR9" s="9">
        <f t="shared" si="13"/>
        <v>11.28</v>
      </c>
      <c r="AS9" s="2">
        <v>0.248</v>
      </c>
      <c r="AT9" s="2">
        <v>0</v>
      </c>
      <c r="AU9" s="9">
        <f t="shared" si="14"/>
        <v>29.759999999999998</v>
      </c>
      <c r="AV9" s="2">
        <v>0.185</v>
      </c>
      <c r="AW9" s="2">
        <v>0</v>
      </c>
      <c r="AX9" s="9">
        <f t="shared" si="15"/>
        <v>22.2</v>
      </c>
      <c r="AY9" s="2">
        <v>0</v>
      </c>
      <c r="AZ9" s="2">
        <v>0</v>
      </c>
      <c r="BA9" s="9">
        <f t="shared" si="16"/>
        <v>0</v>
      </c>
      <c r="BB9" s="2">
        <v>0.17499999999999999</v>
      </c>
      <c r="BC9" s="2">
        <v>5.0000000000000001E-4</v>
      </c>
      <c r="BD9" s="9">
        <f t="shared" si="17"/>
        <v>21.000085714110789</v>
      </c>
      <c r="BE9" s="2">
        <v>0.14849999999999999</v>
      </c>
      <c r="BF9" s="2">
        <v>0</v>
      </c>
      <c r="BG9" s="9">
        <f t="shared" si="18"/>
        <v>59.4</v>
      </c>
      <c r="BH9" s="2">
        <v>0.1045</v>
      </c>
      <c r="BI9" s="2">
        <v>0</v>
      </c>
      <c r="BJ9" s="9">
        <f t="shared" si="19"/>
        <v>41.8</v>
      </c>
      <c r="BK9" s="2">
        <v>8.2000000000000003E-2</v>
      </c>
      <c r="BL9" s="2">
        <v>8.0000000000000002E-3</v>
      </c>
      <c r="BM9" s="9">
        <f t="shared" si="20"/>
        <v>6.5911455756947142</v>
      </c>
      <c r="BN9" s="2">
        <v>6.9500000000000006E-2</v>
      </c>
      <c r="BO9" s="2">
        <v>0</v>
      </c>
      <c r="BP9" s="9">
        <f t="shared" si="21"/>
        <v>27.800000000000004</v>
      </c>
      <c r="BQ9" s="2">
        <v>5.4999999999999997E-3</v>
      </c>
      <c r="BR9" s="2">
        <v>0</v>
      </c>
      <c r="BS9" s="9">
        <f t="shared" si="22"/>
        <v>2.1999999999999997</v>
      </c>
      <c r="BT9" s="2">
        <v>1.296</v>
      </c>
      <c r="BU9" s="2">
        <v>0.20250000000000001</v>
      </c>
      <c r="BV9" s="9">
        <f t="shared" si="23"/>
        <v>157.40698967962001</v>
      </c>
      <c r="BW9" s="2">
        <v>0</v>
      </c>
      <c r="BX9" s="2">
        <v>0</v>
      </c>
      <c r="BY9" s="9">
        <f t="shared" si="24"/>
        <v>0</v>
      </c>
      <c r="BZ9" s="9">
        <f t="shared" si="25"/>
        <v>789.9850914426446</v>
      </c>
    </row>
    <row r="10" spans="1:81" ht="15.75" thickBot="1" x14ac:dyDescent="0.3">
      <c r="A10" s="3">
        <v>0.25</v>
      </c>
      <c r="B10" s="4">
        <v>43635</v>
      </c>
      <c r="C10" s="2">
        <v>9.1999999999999998E-2</v>
      </c>
      <c r="D10" s="2">
        <v>0</v>
      </c>
      <c r="E10" s="9">
        <f t="shared" si="0"/>
        <v>3.6799999999999997</v>
      </c>
      <c r="F10" s="2">
        <v>0.56100000000000005</v>
      </c>
      <c r="G10" s="2">
        <v>0</v>
      </c>
      <c r="H10" s="9">
        <f t="shared" si="1"/>
        <v>67.320000000000007</v>
      </c>
      <c r="I10" s="2">
        <v>0</v>
      </c>
      <c r="J10" s="2">
        <v>0</v>
      </c>
      <c r="K10" s="9">
        <f t="shared" si="2"/>
        <v>0</v>
      </c>
      <c r="L10" s="2">
        <v>0.45700000000000002</v>
      </c>
      <c r="M10" s="2">
        <v>7.3999999999999996E-2</v>
      </c>
      <c r="N10" s="9">
        <f t="shared" si="3"/>
        <v>92.590496272565687</v>
      </c>
      <c r="O10" s="2">
        <v>0</v>
      </c>
      <c r="P10" s="2">
        <v>0</v>
      </c>
      <c r="Q10" s="9">
        <f t="shared" si="4"/>
        <v>0</v>
      </c>
      <c r="R10" s="2">
        <v>0.496</v>
      </c>
      <c r="S10" s="2">
        <v>0.10199999999999999</v>
      </c>
      <c r="T10" s="9">
        <f t="shared" si="5"/>
        <v>151.91379134232679</v>
      </c>
      <c r="U10" s="2">
        <v>0.27500000000000002</v>
      </c>
      <c r="V10" s="2">
        <v>6.3500000000000001E-2</v>
      </c>
      <c r="W10" s="9">
        <f t="shared" si="6"/>
        <v>22.578892798363697</v>
      </c>
      <c r="X10" s="2">
        <v>0.29599999999999999</v>
      </c>
      <c r="Y10" s="2">
        <v>5.7500000000000002E-2</v>
      </c>
      <c r="Z10" s="9">
        <f t="shared" si="7"/>
        <v>12.061326626868205</v>
      </c>
      <c r="AA10" s="2">
        <v>2.5999999999999999E-2</v>
      </c>
      <c r="AB10" s="2">
        <v>0</v>
      </c>
      <c r="AC10" s="9">
        <f t="shared" si="8"/>
        <v>3.1199999999999997</v>
      </c>
      <c r="AD10" s="2">
        <v>4.2500000000000003E-2</v>
      </c>
      <c r="AE10" s="2">
        <v>0</v>
      </c>
      <c r="AF10" s="9">
        <f t="shared" si="9"/>
        <v>5.1000000000000005</v>
      </c>
      <c r="AG10" s="2">
        <v>0.26800000000000002</v>
      </c>
      <c r="AH10" s="2">
        <v>0</v>
      </c>
      <c r="AI10" s="9">
        <f t="shared" si="10"/>
        <v>32.160000000000004</v>
      </c>
      <c r="AJ10" s="2">
        <v>9.9500000000000005E-2</v>
      </c>
      <c r="AK10" s="2">
        <v>0</v>
      </c>
      <c r="AL10" s="9">
        <f t="shared" si="11"/>
        <v>11.940000000000001</v>
      </c>
      <c r="AM10" s="2">
        <v>9.5000000000000001E-2</v>
      </c>
      <c r="AN10" s="2">
        <v>0</v>
      </c>
      <c r="AO10" s="9">
        <f t="shared" si="12"/>
        <v>11.4</v>
      </c>
      <c r="AP10" s="2">
        <v>0.11</v>
      </c>
      <c r="AQ10" s="2">
        <v>0</v>
      </c>
      <c r="AR10" s="9">
        <f t="shared" si="13"/>
        <v>13.2</v>
      </c>
      <c r="AS10" s="2">
        <v>0.28000000000000003</v>
      </c>
      <c r="AT10" s="2">
        <v>0</v>
      </c>
      <c r="AU10" s="9">
        <f t="shared" si="14"/>
        <v>33.6</v>
      </c>
      <c r="AV10" s="2">
        <v>0.1835</v>
      </c>
      <c r="AW10" s="2">
        <v>0</v>
      </c>
      <c r="AX10" s="9">
        <f t="shared" si="15"/>
        <v>22.02</v>
      </c>
      <c r="AY10" s="2">
        <v>0</v>
      </c>
      <c r="AZ10" s="2">
        <v>0</v>
      </c>
      <c r="BA10" s="9">
        <f t="shared" si="16"/>
        <v>0</v>
      </c>
      <c r="BB10" s="2">
        <v>0.188</v>
      </c>
      <c r="BC10" s="2">
        <v>0</v>
      </c>
      <c r="BD10" s="9">
        <f t="shared" si="17"/>
        <v>22.56</v>
      </c>
      <c r="BE10" s="2">
        <v>0.14699999999999999</v>
      </c>
      <c r="BF10" s="2">
        <v>0</v>
      </c>
      <c r="BG10" s="9">
        <f t="shared" si="18"/>
        <v>58.8</v>
      </c>
      <c r="BH10" s="2">
        <v>0.1075</v>
      </c>
      <c r="BI10" s="2">
        <v>3.0000000000000001E-3</v>
      </c>
      <c r="BJ10" s="9">
        <f t="shared" si="19"/>
        <v>43.016740927225065</v>
      </c>
      <c r="BK10" s="2">
        <v>9.4E-2</v>
      </c>
      <c r="BL10" s="2">
        <v>6.4999999999999997E-3</v>
      </c>
      <c r="BM10" s="9">
        <f t="shared" si="20"/>
        <v>7.5379572829779296</v>
      </c>
      <c r="BN10" s="2">
        <v>7.1999999999999995E-2</v>
      </c>
      <c r="BO10" s="2">
        <v>0</v>
      </c>
      <c r="BP10" s="9">
        <f t="shared" si="21"/>
        <v>28.799999999999997</v>
      </c>
      <c r="BQ10" s="2">
        <v>6.4999999999999997E-3</v>
      </c>
      <c r="BR10" s="2">
        <v>1E-3</v>
      </c>
      <c r="BS10" s="9">
        <f t="shared" si="22"/>
        <v>2.6305892875931809</v>
      </c>
      <c r="BT10" s="2">
        <v>1.25</v>
      </c>
      <c r="BU10" s="2">
        <v>0.19500000000000001</v>
      </c>
      <c r="BV10" s="9">
        <f t="shared" si="23"/>
        <v>151.81422858217209</v>
      </c>
      <c r="BW10" s="2">
        <v>0</v>
      </c>
      <c r="BX10" s="2">
        <v>0</v>
      </c>
      <c r="BY10" s="9">
        <f t="shared" si="24"/>
        <v>0</v>
      </c>
      <c r="BZ10" s="9">
        <f t="shared" si="25"/>
        <v>797.84402312009263</v>
      </c>
    </row>
    <row r="11" spans="1:81" ht="15.75" thickBot="1" x14ac:dyDescent="0.3">
      <c r="A11" s="3">
        <v>0.29166666666666669</v>
      </c>
      <c r="B11" s="4">
        <v>43635</v>
      </c>
      <c r="C11" s="2">
        <v>9.1999999999999998E-2</v>
      </c>
      <c r="D11" s="2">
        <v>0</v>
      </c>
      <c r="E11" s="9">
        <f t="shared" si="0"/>
        <v>3.6799999999999997</v>
      </c>
      <c r="F11" s="2">
        <v>0.56499999999999995</v>
      </c>
      <c r="G11" s="2">
        <v>0</v>
      </c>
      <c r="H11" s="9">
        <f t="shared" si="1"/>
        <v>67.8</v>
      </c>
      <c r="I11" s="2">
        <v>0</v>
      </c>
      <c r="J11" s="2">
        <v>0</v>
      </c>
      <c r="K11" s="9">
        <f t="shared" si="2"/>
        <v>0</v>
      </c>
      <c r="L11" s="2">
        <v>0.49049999999999999</v>
      </c>
      <c r="M11" s="2">
        <v>6.7000000000000004E-2</v>
      </c>
      <c r="N11" s="9">
        <f t="shared" si="3"/>
        <v>99.010958989396727</v>
      </c>
      <c r="O11" s="2">
        <v>0</v>
      </c>
      <c r="P11" s="2">
        <v>0</v>
      </c>
      <c r="Q11" s="9">
        <f t="shared" si="4"/>
        <v>0</v>
      </c>
      <c r="R11" s="2">
        <v>0.51649999999999996</v>
      </c>
      <c r="S11" s="2">
        <v>9.5000000000000001E-2</v>
      </c>
      <c r="T11" s="9">
        <f t="shared" si="5"/>
        <v>157.54920659908126</v>
      </c>
      <c r="U11" s="2">
        <v>0.34449999999999997</v>
      </c>
      <c r="V11" s="2">
        <v>8.8999999999999996E-2</v>
      </c>
      <c r="W11" s="9">
        <f t="shared" si="6"/>
        <v>28.464855523961475</v>
      </c>
      <c r="X11" s="2">
        <v>0.313</v>
      </c>
      <c r="Y11" s="2">
        <v>6.6000000000000003E-2</v>
      </c>
      <c r="Z11" s="9">
        <f t="shared" si="7"/>
        <v>12.79531164137865</v>
      </c>
      <c r="AA11" s="2">
        <v>3.9E-2</v>
      </c>
      <c r="AB11" s="2">
        <v>5.0000000000000001E-4</v>
      </c>
      <c r="AC11" s="9">
        <f t="shared" si="8"/>
        <v>4.6803845995815347</v>
      </c>
      <c r="AD11" s="2">
        <v>4.4999999999999998E-2</v>
      </c>
      <c r="AE11" s="2">
        <v>0</v>
      </c>
      <c r="AF11" s="9">
        <f t="shared" si="9"/>
        <v>5.3999999999999995</v>
      </c>
      <c r="AG11" s="2">
        <v>0.28599999999999998</v>
      </c>
      <c r="AH11" s="2">
        <v>0</v>
      </c>
      <c r="AI11" s="9">
        <f t="shared" si="10"/>
        <v>34.32</v>
      </c>
      <c r="AJ11" s="2">
        <v>0.104</v>
      </c>
      <c r="AK11" s="2">
        <v>0</v>
      </c>
      <c r="AL11" s="9">
        <f t="shared" si="11"/>
        <v>12.479999999999999</v>
      </c>
      <c r="AM11" s="2">
        <v>0.1085</v>
      </c>
      <c r="AN11" s="2">
        <v>0</v>
      </c>
      <c r="AO11" s="9">
        <f t="shared" si="12"/>
        <v>13.02</v>
      </c>
      <c r="AP11" s="2">
        <v>0.13300000000000001</v>
      </c>
      <c r="AQ11" s="2">
        <v>3.5000000000000001E-3</v>
      </c>
      <c r="AR11" s="9">
        <f t="shared" si="13"/>
        <v>15.965525359348497</v>
      </c>
      <c r="AS11" s="2">
        <v>0.36</v>
      </c>
      <c r="AT11" s="2">
        <v>0</v>
      </c>
      <c r="AU11" s="9">
        <f t="shared" si="14"/>
        <v>43.199999999999996</v>
      </c>
      <c r="AV11" s="2">
        <v>0.215</v>
      </c>
      <c r="AW11" s="2">
        <v>0</v>
      </c>
      <c r="AX11" s="9">
        <f t="shared" si="15"/>
        <v>25.8</v>
      </c>
      <c r="AY11" s="2">
        <v>0</v>
      </c>
      <c r="AZ11" s="2">
        <v>0</v>
      </c>
      <c r="BA11" s="9">
        <f t="shared" si="16"/>
        <v>0</v>
      </c>
      <c r="BB11" s="2">
        <v>0.251</v>
      </c>
      <c r="BC11" s="2">
        <v>5.0000000000000001E-4</v>
      </c>
      <c r="BD11" s="9">
        <f t="shared" si="17"/>
        <v>30.12005976089689</v>
      </c>
      <c r="BE11" s="2">
        <v>0.16250000000000001</v>
      </c>
      <c r="BF11" s="2">
        <v>0</v>
      </c>
      <c r="BG11" s="9">
        <f t="shared" si="18"/>
        <v>65</v>
      </c>
      <c r="BH11" s="2">
        <v>0.123</v>
      </c>
      <c r="BI11" s="2">
        <v>2.5000000000000001E-3</v>
      </c>
      <c r="BJ11" s="9">
        <f t="shared" si="19"/>
        <v>49.210161552264793</v>
      </c>
      <c r="BK11" s="2">
        <v>0.1085</v>
      </c>
      <c r="BL11" s="2">
        <v>7.4999999999999997E-3</v>
      </c>
      <c r="BM11" s="9">
        <f t="shared" si="20"/>
        <v>8.7007126144931366</v>
      </c>
      <c r="BN11" s="2">
        <v>7.85E-2</v>
      </c>
      <c r="BO11" s="2">
        <v>0</v>
      </c>
      <c r="BP11" s="9">
        <f t="shared" si="21"/>
        <v>31.4</v>
      </c>
      <c r="BQ11" s="2">
        <v>0.01</v>
      </c>
      <c r="BR11" s="2">
        <v>2.5000000000000001E-3</v>
      </c>
      <c r="BS11" s="9">
        <f t="shared" si="22"/>
        <v>4.1231056256176606</v>
      </c>
      <c r="BT11" s="2">
        <v>1.3089999999999999</v>
      </c>
      <c r="BU11" s="2">
        <v>0.1925</v>
      </c>
      <c r="BV11" s="9">
        <f t="shared" si="23"/>
        <v>158.76944416354172</v>
      </c>
      <c r="BW11" s="2">
        <v>0</v>
      </c>
      <c r="BX11" s="2">
        <v>0</v>
      </c>
      <c r="BY11" s="9">
        <f t="shared" si="24"/>
        <v>0</v>
      </c>
      <c r="BZ11" s="9">
        <f t="shared" si="25"/>
        <v>871.48972642956221</v>
      </c>
    </row>
    <row r="12" spans="1:81" ht="15.75" thickBot="1" x14ac:dyDescent="0.3">
      <c r="A12" s="3">
        <v>0.33333333333333331</v>
      </c>
      <c r="B12" s="4">
        <v>43635</v>
      </c>
      <c r="C12" s="2">
        <v>0.1265</v>
      </c>
      <c r="D12" s="2">
        <v>0</v>
      </c>
      <c r="E12" s="9">
        <f t="shared" si="0"/>
        <v>5.0600000000000005</v>
      </c>
      <c r="F12" s="2">
        <v>0.56799999999999995</v>
      </c>
      <c r="G12" s="2">
        <v>0</v>
      </c>
      <c r="H12" s="9">
        <f t="shared" si="1"/>
        <v>68.16</v>
      </c>
      <c r="I12" s="2">
        <v>0</v>
      </c>
      <c r="J12" s="2">
        <v>0</v>
      </c>
      <c r="K12" s="9">
        <f t="shared" si="2"/>
        <v>0</v>
      </c>
      <c r="L12" s="2">
        <v>0.52449999999999997</v>
      </c>
      <c r="M12" s="2">
        <v>3.6999999999999998E-2</v>
      </c>
      <c r="N12" s="9">
        <f t="shared" si="3"/>
        <v>105.16068657060013</v>
      </c>
      <c r="O12" s="2">
        <v>0</v>
      </c>
      <c r="P12" s="2">
        <v>0</v>
      </c>
      <c r="Q12" s="9">
        <f t="shared" si="4"/>
        <v>0</v>
      </c>
      <c r="R12" s="2">
        <v>0.52949999999999997</v>
      </c>
      <c r="S12" s="2">
        <v>9.2999999999999999E-2</v>
      </c>
      <c r="T12" s="9">
        <f t="shared" si="5"/>
        <v>161.28153180076137</v>
      </c>
      <c r="U12" s="2">
        <v>0.33200000000000002</v>
      </c>
      <c r="V12" s="2">
        <v>6.8000000000000005E-2</v>
      </c>
      <c r="W12" s="9">
        <f t="shared" si="6"/>
        <v>27.111385062368175</v>
      </c>
      <c r="X12" s="2">
        <v>0.3155</v>
      </c>
      <c r="Y12" s="2">
        <v>5.8000000000000003E-2</v>
      </c>
      <c r="Z12" s="9">
        <f t="shared" si="7"/>
        <v>12.831476922007068</v>
      </c>
      <c r="AA12" s="2">
        <v>3.6499999999999998E-2</v>
      </c>
      <c r="AB12" s="2">
        <v>1E-3</v>
      </c>
      <c r="AC12" s="9">
        <f t="shared" si="8"/>
        <v>4.3816435272623435</v>
      </c>
      <c r="AD12" s="2">
        <v>4.2999999999999997E-2</v>
      </c>
      <c r="AE12" s="2">
        <v>0</v>
      </c>
      <c r="AF12" s="9">
        <f t="shared" si="9"/>
        <v>5.1599999999999993</v>
      </c>
      <c r="AG12" s="2">
        <v>0.34050000000000002</v>
      </c>
      <c r="AH12" s="2">
        <v>0</v>
      </c>
      <c r="AI12" s="9">
        <f t="shared" si="10"/>
        <v>40.86</v>
      </c>
      <c r="AJ12" s="2">
        <v>0.11849999999999999</v>
      </c>
      <c r="AK12" s="2">
        <v>0</v>
      </c>
      <c r="AL12" s="9">
        <f t="shared" si="11"/>
        <v>14.219999999999999</v>
      </c>
      <c r="AM12" s="2">
        <v>0.1265</v>
      </c>
      <c r="AN12" s="2">
        <v>0</v>
      </c>
      <c r="AO12" s="9">
        <f t="shared" si="12"/>
        <v>15.18</v>
      </c>
      <c r="AP12" s="2">
        <v>0.14649999999999999</v>
      </c>
      <c r="AQ12" s="2">
        <v>3.0000000000000001E-3</v>
      </c>
      <c r="AR12" s="9">
        <f t="shared" si="13"/>
        <v>17.58368562048355</v>
      </c>
      <c r="AS12" s="2">
        <v>0.36249999999999999</v>
      </c>
      <c r="AT12" s="2">
        <v>0</v>
      </c>
      <c r="AU12" s="9">
        <f t="shared" si="14"/>
        <v>43.5</v>
      </c>
      <c r="AV12" s="2">
        <v>0.23899999999999999</v>
      </c>
      <c r="AW12" s="2">
        <v>0</v>
      </c>
      <c r="AX12" s="9">
        <f t="shared" si="15"/>
        <v>28.68</v>
      </c>
      <c r="AY12" s="2">
        <v>0</v>
      </c>
      <c r="AZ12" s="2">
        <v>0</v>
      </c>
      <c r="BA12" s="9">
        <f t="shared" si="16"/>
        <v>0</v>
      </c>
      <c r="BB12" s="2">
        <v>0.38350000000000001</v>
      </c>
      <c r="BC12" s="2">
        <v>0</v>
      </c>
      <c r="BD12" s="9">
        <f t="shared" si="17"/>
        <v>46.02</v>
      </c>
      <c r="BE12" s="2">
        <v>0.17</v>
      </c>
      <c r="BF12" s="2">
        <v>0</v>
      </c>
      <c r="BG12" s="9">
        <f t="shared" si="18"/>
        <v>68</v>
      </c>
      <c r="BH12" s="2">
        <v>0.123</v>
      </c>
      <c r="BI12" s="2">
        <v>5.0000000000000001E-3</v>
      </c>
      <c r="BJ12" s="9">
        <f t="shared" si="19"/>
        <v>49.240633627117354</v>
      </c>
      <c r="BK12" s="2">
        <v>0.152</v>
      </c>
      <c r="BL12" s="2">
        <v>8.9999999999999993E-3</v>
      </c>
      <c r="BM12" s="9">
        <f t="shared" si="20"/>
        <v>12.181297139467537</v>
      </c>
      <c r="BN12" s="2">
        <v>8.2000000000000003E-2</v>
      </c>
      <c r="BO12" s="2">
        <v>0</v>
      </c>
      <c r="BP12" s="9">
        <f t="shared" si="21"/>
        <v>32.800000000000004</v>
      </c>
      <c r="BQ12" s="2">
        <v>1.0500000000000001E-2</v>
      </c>
      <c r="BR12" s="2">
        <v>2E-3</v>
      </c>
      <c r="BS12" s="9">
        <f t="shared" si="22"/>
        <v>4.2755116652863903</v>
      </c>
      <c r="BT12" s="2">
        <v>1.327</v>
      </c>
      <c r="BU12" s="2">
        <v>0.1895</v>
      </c>
      <c r="BV12" s="9">
        <f t="shared" si="23"/>
        <v>160.85547923524396</v>
      </c>
      <c r="BW12" s="2">
        <v>0</v>
      </c>
      <c r="BX12" s="2">
        <v>0</v>
      </c>
      <c r="BY12" s="9">
        <f t="shared" si="24"/>
        <v>0</v>
      </c>
      <c r="BZ12" s="9">
        <f t="shared" si="25"/>
        <v>922.54333117059798</v>
      </c>
    </row>
    <row r="13" spans="1:81" ht="15.75" thickBot="1" x14ac:dyDescent="0.3">
      <c r="A13" s="3">
        <v>0.375</v>
      </c>
      <c r="B13" s="4">
        <v>43635</v>
      </c>
      <c r="C13" s="2">
        <v>0.14899999999999999</v>
      </c>
      <c r="D13" s="2">
        <v>5.0000000000000001E-4</v>
      </c>
      <c r="E13" s="9">
        <f t="shared" si="0"/>
        <v>5.9600335569525109</v>
      </c>
      <c r="F13" s="2">
        <v>0.57050000000000001</v>
      </c>
      <c r="G13" s="2">
        <v>0</v>
      </c>
      <c r="H13" s="9">
        <f t="shared" si="1"/>
        <v>68.460000000000008</v>
      </c>
      <c r="I13" s="2">
        <v>0</v>
      </c>
      <c r="J13" s="2">
        <v>0</v>
      </c>
      <c r="K13" s="9">
        <f t="shared" si="2"/>
        <v>0</v>
      </c>
      <c r="L13" s="2">
        <v>0.55349999999999999</v>
      </c>
      <c r="M13" s="2">
        <v>4.65E-2</v>
      </c>
      <c r="N13" s="9">
        <f t="shared" si="3"/>
        <v>111.0899635430672</v>
      </c>
      <c r="O13" s="2">
        <v>0</v>
      </c>
      <c r="P13" s="2">
        <v>0</v>
      </c>
      <c r="Q13" s="9">
        <f t="shared" si="4"/>
        <v>0</v>
      </c>
      <c r="R13" s="2">
        <v>0.57499999999999996</v>
      </c>
      <c r="S13" s="2">
        <v>9.8000000000000004E-2</v>
      </c>
      <c r="T13" s="9">
        <f t="shared" si="5"/>
        <v>174.98745669332988</v>
      </c>
      <c r="U13" s="2">
        <v>0.36749999999999999</v>
      </c>
      <c r="V13" s="2">
        <v>0.08</v>
      </c>
      <c r="W13" s="9">
        <f t="shared" si="6"/>
        <v>30.088536022877548</v>
      </c>
      <c r="X13" s="2">
        <v>0.3145</v>
      </c>
      <c r="Y13" s="2">
        <v>4.8000000000000001E-2</v>
      </c>
      <c r="Z13" s="9">
        <f t="shared" si="7"/>
        <v>12.725674834758273</v>
      </c>
      <c r="AA13" s="2">
        <v>2.5000000000000001E-2</v>
      </c>
      <c r="AB13" s="2">
        <v>5.0000000000000001E-4</v>
      </c>
      <c r="AC13" s="9">
        <f t="shared" si="8"/>
        <v>3.0005999400119974</v>
      </c>
      <c r="AD13" s="2">
        <v>3.3500000000000002E-2</v>
      </c>
      <c r="AE13" s="2">
        <v>0</v>
      </c>
      <c r="AF13" s="9">
        <f t="shared" si="9"/>
        <v>4.0200000000000005</v>
      </c>
      <c r="AG13" s="2">
        <v>0.34949999999999998</v>
      </c>
      <c r="AH13" s="2">
        <v>0</v>
      </c>
      <c r="AI13" s="9">
        <f t="shared" si="10"/>
        <v>41.94</v>
      </c>
      <c r="AJ13" s="2">
        <v>0.151</v>
      </c>
      <c r="AK13" s="2">
        <v>0</v>
      </c>
      <c r="AL13" s="9">
        <f t="shared" si="11"/>
        <v>18.12</v>
      </c>
      <c r="AM13" s="2">
        <v>0.11899999999999999</v>
      </c>
      <c r="AN13" s="2">
        <v>0</v>
      </c>
      <c r="AO13" s="9">
        <f t="shared" si="12"/>
        <v>14.28</v>
      </c>
      <c r="AP13" s="2">
        <v>0.14000000000000001</v>
      </c>
      <c r="AQ13" s="2">
        <v>0</v>
      </c>
      <c r="AR13" s="9">
        <f t="shared" si="13"/>
        <v>16.8</v>
      </c>
      <c r="AS13" s="2">
        <v>0.38300000000000001</v>
      </c>
      <c r="AT13" s="2">
        <v>0</v>
      </c>
      <c r="AU13" s="9">
        <f t="shared" si="14"/>
        <v>45.96</v>
      </c>
      <c r="AV13" s="2">
        <v>0.22500000000000001</v>
      </c>
      <c r="AW13" s="2">
        <v>0</v>
      </c>
      <c r="AX13" s="9">
        <f t="shared" si="15"/>
        <v>27</v>
      </c>
      <c r="AY13" s="2">
        <v>0</v>
      </c>
      <c r="AZ13" s="2">
        <v>0</v>
      </c>
      <c r="BA13" s="9">
        <f t="shared" si="16"/>
        <v>0</v>
      </c>
      <c r="BB13" s="2">
        <v>0.36749999999999999</v>
      </c>
      <c r="BC13" s="2">
        <v>0</v>
      </c>
      <c r="BD13" s="9">
        <f t="shared" si="17"/>
        <v>44.1</v>
      </c>
      <c r="BE13" s="2">
        <v>0.18049999999999999</v>
      </c>
      <c r="BF13" s="2">
        <v>0</v>
      </c>
      <c r="BG13" s="9">
        <f t="shared" si="18"/>
        <v>72.2</v>
      </c>
      <c r="BH13" s="2">
        <v>0.11600000000000001</v>
      </c>
      <c r="BI13" s="2">
        <v>5.0000000000000001E-3</v>
      </c>
      <c r="BJ13" s="9">
        <f t="shared" si="19"/>
        <v>46.443083446300164</v>
      </c>
      <c r="BK13" s="2">
        <v>0.17449999999999999</v>
      </c>
      <c r="BL13" s="2">
        <v>8.0000000000000002E-3</v>
      </c>
      <c r="BM13" s="9">
        <f t="shared" si="20"/>
        <v>13.974662786629235</v>
      </c>
      <c r="BN13" s="2">
        <v>8.6499999999999994E-2</v>
      </c>
      <c r="BO13" s="2">
        <v>0</v>
      </c>
      <c r="BP13" s="9">
        <f t="shared" si="21"/>
        <v>34.599999999999994</v>
      </c>
      <c r="BQ13" s="2">
        <v>1.4E-2</v>
      </c>
      <c r="BR13" s="2">
        <v>3.0000000000000001E-3</v>
      </c>
      <c r="BS13" s="9">
        <f t="shared" si="22"/>
        <v>5.7271284253105419</v>
      </c>
      <c r="BT13" s="2">
        <v>1.3314999999999999</v>
      </c>
      <c r="BU13" s="2">
        <v>0.1905</v>
      </c>
      <c r="BV13" s="9">
        <f t="shared" si="23"/>
        <v>161.407025869384</v>
      </c>
      <c r="BW13" s="2">
        <v>0</v>
      </c>
      <c r="BX13" s="2">
        <v>0</v>
      </c>
      <c r="BY13" s="9">
        <f t="shared" si="24"/>
        <v>0</v>
      </c>
      <c r="BZ13" s="9">
        <f t="shared" si="25"/>
        <v>952.88416511862135</v>
      </c>
    </row>
    <row r="14" spans="1:81" ht="15.75" thickBot="1" x14ac:dyDescent="0.3">
      <c r="A14" s="3">
        <v>0.41666666666666669</v>
      </c>
      <c r="B14" s="4">
        <v>43635</v>
      </c>
      <c r="C14" s="2">
        <v>0.124</v>
      </c>
      <c r="D14" s="2">
        <v>0</v>
      </c>
      <c r="E14" s="9">
        <f t="shared" si="0"/>
        <v>4.96</v>
      </c>
      <c r="F14" s="2">
        <v>0.57350000000000001</v>
      </c>
      <c r="G14" s="2">
        <v>0</v>
      </c>
      <c r="H14" s="9">
        <f t="shared" si="1"/>
        <v>68.820000000000007</v>
      </c>
      <c r="I14" s="2">
        <v>0</v>
      </c>
      <c r="J14" s="2">
        <v>0</v>
      </c>
      <c r="K14" s="9">
        <f t="shared" si="2"/>
        <v>0</v>
      </c>
      <c r="L14" s="2">
        <v>0.58799999999999997</v>
      </c>
      <c r="M14" s="2">
        <v>3.0499999999999999E-2</v>
      </c>
      <c r="N14" s="9">
        <f t="shared" si="3"/>
        <v>117.75809950912081</v>
      </c>
      <c r="O14" s="2">
        <v>0</v>
      </c>
      <c r="P14" s="2">
        <v>0</v>
      </c>
      <c r="Q14" s="9">
        <f t="shared" si="4"/>
        <v>0</v>
      </c>
      <c r="R14" s="2">
        <v>0.6</v>
      </c>
      <c r="S14" s="2">
        <v>0.10100000000000001</v>
      </c>
      <c r="T14" s="9">
        <f t="shared" si="5"/>
        <v>182.53243547380833</v>
      </c>
      <c r="U14" s="2">
        <v>0.38950000000000001</v>
      </c>
      <c r="V14" s="2">
        <v>8.1000000000000003E-2</v>
      </c>
      <c r="W14" s="9">
        <f t="shared" si="6"/>
        <v>31.826655495040633</v>
      </c>
      <c r="X14" s="2">
        <v>0.34549999999999997</v>
      </c>
      <c r="Y14" s="2">
        <v>3.5000000000000003E-2</v>
      </c>
      <c r="Z14" s="9">
        <f t="shared" si="7"/>
        <v>13.89073072231983</v>
      </c>
      <c r="AA14" s="2">
        <v>2.4500000000000001E-2</v>
      </c>
      <c r="AB14" s="2">
        <v>1E-3</v>
      </c>
      <c r="AC14" s="9">
        <f t="shared" si="8"/>
        <v>2.942447960457415</v>
      </c>
      <c r="AD14" s="2">
        <v>0.03</v>
      </c>
      <c r="AE14" s="2">
        <v>0</v>
      </c>
      <c r="AF14" s="9">
        <f t="shared" si="9"/>
        <v>3.5999999999999996</v>
      </c>
      <c r="AG14" s="2">
        <v>0.36649999999999999</v>
      </c>
      <c r="AH14" s="2">
        <v>0</v>
      </c>
      <c r="AI14" s="9">
        <f t="shared" si="10"/>
        <v>43.98</v>
      </c>
      <c r="AJ14" s="2">
        <v>0.16550000000000001</v>
      </c>
      <c r="AK14" s="2">
        <v>0</v>
      </c>
      <c r="AL14" s="9">
        <f t="shared" si="11"/>
        <v>19.86</v>
      </c>
      <c r="AM14" s="2">
        <v>0.13400000000000001</v>
      </c>
      <c r="AN14" s="2">
        <v>0</v>
      </c>
      <c r="AO14" s="9">
        <f t="shared" si="12"/>
        <v>16.080000000000002</v>
      </c>
      <c r="AP14" s="2">
        <v>0.13250000000000001</v>
      </c>
      <c r="AQ14" s="2">
        <v>0</v>
      </c>
      <c r="AR14" s="9">
        <f t="shared" si="13"/>
        <v>15.9</v>
      </c>
      <c r="AS14" s="2">
        <v>0.42549999999999999</v>
      </c>
      <c r="AT14" s="2">
        <v>0</v>
      </c>
      <c r="AU14" s="9">
        <f t="shared" si="14"/>
        <v>51.06</v>
      </c>
      <c r="AV14" s="2">
        <v>0.30399999999999999</v>
      </c>
      <c r="AW14" s="2">
        <v>0</v>
      </c>
      <c r="AX14" s="9">
        <f t="shared" si="15"/>
        <v>36.479999999999997</v>
      </c>
      <c r="AY14" s="2">
        <v>0</v>
      </c>
      <c r="AZ14" s="2">
        <v>0</v>
      </c>
      <c r="BA14" s="9">
        <f t="shared" si="16"/>
        <v>0</v>
      </c>
      <c r="BB14" s="2">
        <v>0.3705</v>
      </c>
      <c r="BC14" s="2">
        <v>1.5E-3</v>
      </c>
      <c r="BD14" s="9">
        <f t="shared" si="17"/>
        <v>44.460364370976542</v>
      </c>
      <c r="BE14" s="2">
        <v>0.1845</v>
      </c>
      <c r="BF14" s="2">
        <v>0</v>
      </c>
      <c r="BG14" s="9">
        <f t="shared" si="18"/>
        <v>73.8</v>
      </c>
      <c r="BH14" s="2">
        <v>0.11749999999999999</v>
      </c>
      <c r="BI14" s="2">
        <v>3.5000000000000001E-3</v>
      </c>
      <c r="BJ14" s="9">
        <f t="shared" si="19"/>
        <v>47.02084644070117</v>
      </c>
      <c r="BK14" s="2">
        <v>0.17799999999999999</v>
      </c>
      <c r="BL14" s="2">
        <v>1.35E-2</v>
      </c>
      <c r="BM14" s="9">
        <f t="shared" si="20"/>
        <v>14.280896330412878</v>
      </c>
      <c r="BN14" s="2">
        <v>9.2999999999999999E-2</v>
      </c>
      <c r="BO14" s="2">
        <v>1E-3</v>
      </c>
      <c r="BP14" s="9">
        <f t="shared" si="21"/>
        <v>37.20215047547655</v>
      </c>
      <c r="BQ14" s="2">
        <v>1.55E-2</v>
      </c>
      <c r="BR14" s="2">
        <v>2.5000000000000001E-3</v>
      </c>
      <c r="BS14" s="9">
        <f t="shared" si="22"/>
        <v>6.2801273872430325</v>
      </c>
      <c r="BT14" s="2">
        <v>1.351</v>
      </c>
      <c r="BU14" s="2">
        <v>0.187</v>
      </c>
      <c r="BV14" s="9">
        <f t="shared" si="23"/>
        <v>163.66565919581296</v>
      </c>
      <c r="BW14" s="2">
        <v>0</v>
      </c>
      <c r="BX14" s="2">
        <v>0</v>
      </c>
      <c r="BY14" s="9">
        <f t="shared" si="24"/>
        <v>0</v>
      </c>
      <c r="BZ14" s="9">
        <f t="shared" si="25"/>
        <v>996.40041336137006</v>
      </c>
    </row>
    <row r="15" spans="1:81" ht="15.75" thickBot="1" x14ac:dyDescent="0.3">
      <c r="A15" s="3">
        <v>0.45833333333333331</v>
      </c>
      <c r="B15" s="4">
        <v>43635</v>
      </c>
      <c r="C15" s="2">
        <v>0.13750000000000001</v>
      </c>
      <c r="D15" s="2">
        <v>1E-3</v>
      </c>
      <c r="E15" s="9">
        <f t="shared" si="0"/>
        <v>5.5001454526221405</v>
      </c>
      <c r="F15" s="2">
        <v>0.57450000000000001</v>
      </c>
      <c r="G15" s="2">
        <v>0</v>
      </c>
      <c r="H15" s="9">
        <f t="shared" si="1"/>
        <v>68.94</v>
      </c>
      <c r="I15" s="2">
        <v>0</v>
      </c>
      <c r="J15" s="2">
        <v>0</v>
      </c>
      <c r="K15" s="9">
        <f t="shared" si="2"/>
        <v>0</v>
      </c>
      <c r="L15" s="2">
        <v>0.63749999999999996</v>
      </c>
      <c r="M15" s="2">
        <v>2.1499999999999998E-2</v>
      </c>
      <c r="N15" s="9">
        <f t="shared" si="3"/>
        <v>127.57248919731872</v>
      </c>
      <c r="O15" s="2">
        <v>0</v>
      </c>
      <c r="P15" s="2">
        <v>0</v>
      </c>
      <c r="Q15" s="9">
        <f t="shared" si="4"/>
        <v>0</v>
      </c>
      <c r="R15" s="2">
        <v>0.63900000000000001</v>
      </c>
      <c r="S15" s="2">
        <v>0.107</v>
      </c>
      <c r="T15" s="9">
        <f t="shared" si="5"/>
        <v>194.36897900642478</v>
      </c>
      <c r="U15" s="2">
        <v>0.42099999999999999</v>
      </c>
      <c r="V15" s="2">
        <v>8.8499999999999995E-2</v>
      </c>
      <c r="W15" s="9">
        <f t="shared" si="6"/>
        <v>34.41611250562736</v>
      </c>
      <c r="X15" s="2">
        <v>0.318</v>
      </c>
      <c r="Y15" s="2">
        <v>4.3499999999999997E-2</v>
      </c>
      <c r="Z15" s="9">
        <f t="shared" si="7"/>
        <v>12.838457851315322</v>
      </c>
      <c r="AA15" s="2">
        <v>2.5000000000000001E-2</v>
      </c>
      <c r="AB15" s="2">
        <v>1E-3</v>
      </c>
      <c r="AC15" s="9">
        <f t="shared" si="8"/>
        <v>3.0023990407672332</v>
      </c>
      <c r="AD15" s="2">
        <v>4.3999999999999997E-2</v>
      </c>
      <c r="AE15" s="2">
        <v>0</v>
      </c>
      <c r="AF15" s="9">
        <f t="shared" si="9"/>
        <v>5.2799999999999994</v>
      </c>
      <c r="AG15" s="2">
        <v>0.40200000000000002</v>
      </c>
      <c r="AH15" s="2">
        <v>0</v>
      </c>
      <c r="AI15" s="9">
        <f t="shared" si="10"/>
        <v>48.24</v>
      </c>
      <c r="AJ15" s="2">
        <v>0.14949999999999999</v>
      </c>
      <c r="AK15" s="2">
        <v>0</v>
      </c>
      <c r="AL15" s="9">
        <f t="shared" si="11"/>
        <v>17.939999999999998</v>
      </c>
      <c r="AM15" s="2">
        <v>0.124</v>
      </c>
      <c r="AN15" s="2">
        <v>0</v>
      </c>
      <c r="AO15" s="9">
        <f t="shared" si="12"/>
        <v>14.879999999999999</v>
      </c>
      <c r="AP15" s="2">
        <v>0.1115</v>
      </c>
      <c r="AQ15" s="2">
        <v>0</v>
      </c>
      <c r="AR15" s="9">
        <f t="shared" si="13"/>
        <v>13.38</v>
      </c>
      <c r="AS15" s="2">
        <v>0.38500000000000001</v>
      </c>
      <c r="AT15" s="2">
        <v>0</v>
      </c>
      <c r="AU15" s="9">
        <f t="shared" si="14"/>
        <v>46.2</v>
      </c>
      <c r="AV15" s="2">
        <v>0.27100000000000002</v>
      </c>
      <c r="AW15" s="2">
        <v>0</v>
      </c>
      <c r="AX15" s="9">
        <f t="shared" si="15"/>
        <v>32.520000000000003</v>
      </c>
      <c r="AY15" s="2">
        <v>0</v>
      </c>
      <c r="AZ15" s="2">
        <v>0</v>
      </c>
      <c r="BA15" s="9">
        <f t="shared" si="16"/>
        <v>0</v>
      </c>
      <c r="BB15" s="2">
        <v>0.36349999999999999</v>
      </c>
      <c r="BC15" s="2">
        <v>0</v>
      </c>
      <c r="BD15" s="9">
        <f t="shared" si="17"/>
        <v>43.62</v>
      </c>
      <c r="BE15" s="2">
        <v>0.17949999999999999</v>
      </c>
      <c r="BF15" s="2">
        <v>0</v>
      </c>
      <c r="BG15" s="9">
        <f t="shared" si="18"/>
        <v>71.8</v>
      </c>
      <c r="BH15" s="2">
        <v>0.1275</v>
      </c>
      <c r="BI15" s="2">
        <v>8.9999999999999993E-3</v>
      </c>
      <c r="BJ15" s="9">
        <f t="shared" si="19"/>
        <v>51.126900942654451</v>
      </c>
      <c r="BK15" s="2">
        <v>0.161</v>
      </c>
      <c r="BL15" s="2">
        <v>2.3E-2</v>
      </c>
      <c r="BM15" s="9">
        <f t="shared" si="20"/>
        <v>13.010764773832475</v>
      </c>
      <c r="BN15" s="2">
        <v>8.5000000000000006E-2</v>
      </c>
      <c r="BO15" s="2">
        <v>1E-3</v>
      </c>
      <c r="BP15" s="9">
        <f t="shared" si="21"/>
        <v>34.002352859765459</v>
      </c>
      <c r="BQ15" s="2">
        <v>1.2999999999999999E-2</v>
      </c>
      <c r="BR15" s="2">
        <v>1.5E-3</v>
      </c>
      <c r="BS15" s="9">
        <f t="shared" si="22"/>
        <v>5.2345009313209605</v>
      </c>
      <c r="BT15" s="2">
        <v>1.425</v>
      </c>
      <c r="BU15" s="2">
        <v>0.1885</v>
      </c>
      <c r="BV15" s="9">
        <f t="shared" si="23"/>
        <v>172.4896066434149</v>
      </c>
      <c r="BW15" s="2">
        <v>0</v>
      </c>
      <c r="BX15" s="2">
        <v>0</v>
      </c>
      <c r="BY15" s="9">
        <f t="shared" si="24"/>
        <v>0</v>
      </c>
      <c r="BZ15" s="9">
        <f t="shared" si="25"/>
        <v>1016.3627092050638</v>
      </c>
    </row>
    <row r="16" spans="1:81" ht="15.75" thickBot="1" x14ac:dyDescent="0.3">
      <c r="A16" s="3">
        <v>0.5</v>
      </c>
      <c r="B16" s="4">
        <v>43635</v>
      </c>
      <c r="C16" s="2">
        <v>0.1515</v>
      </c>
      <c r="D16" s="2">
        <v>0</v>
      </c>
      <c r="E16" s="9">
        <f t="shared" si="0"/>
        <v>6.06</v>
      </c>
      <c r="F16" s="2">
        <v>0.57499999999999996</v>
      </c>
      <c r="G16" s="2">
        <v>0</v>
      </c>
      <c r="H16" s="9">
        <f t="shared" si="1"/>
        <v>69</v>
      </c>
      <c r="I16" s="2">
        <v>0</v>
      </c>
      <c r="J16" s="2">
        <v>0</v>
      </c>
      <c r="K16" s="9">
        <f t="shared" si="2"/>
        <v>0</v>
      </c>
      <c r="L16" s="2">
        <v>0.65300000000000002</v>
      </c>
      <c r="M16" s="2">
        <v>1.7000000000000001E-2</v>
      </c>
      <c r="N16" s="9">
        <f t="shared" si="3"/>
        <v>130.64424977778395</v>
      </c>
      <c r="O16" s="2">
        <v>0</v>
      </c>
      <c r="P16" s="2">
        <v>0</v>
      </c>
      <c r="Q16" s="9">
        <f t="shared" si="4"/>
        <v>0</v>
      </c>
      <c r="R16" s="2">
        <v>0.61799999999999999</v>
      </c>
      <c r="S16" s="2">
        <v>0.10150000000000001</v>
      </c>
      <c r="T16" s="9">
        <f t="shared" si="5"/>
        <v>187.88390697449316</v>
      </c>
      <c r="U16" s="2">
        <v>0.42799999999999999</v>
      </c>
      <c r="V16" s="2">
        <v>9.6000000000000002E-2</v>
      </c>
      <c r="W16" s="9">
        <f t="shared" si="6"/>
        <v>35.090739519138097</v>
      </c>
      <c r="X16" s="2">
        <v>0.36449999999999999</v>
      </c>
      <c r="Y16" s="2">
        <v>2.8000000000000001E-2</v>
      </c>
      <c r="Z16" s="9">
        <f t="shared" si="7"/>
        <v>14.622954557817652</v>
      </c>
      <c r="AA16" s="2">
        <v>2.4500000000000001E-2</v>
      </c>
      <c r="AB16" s="2">
        <v>5.0000000000000001E-4</v>
      </c>
      <c r="AC16" s="9">
        <f t="shared" si="8"/>
        <v>2.9406121811622832</v>
      </c>
      <c r="AD16" s="2">
        <v>4.4499999999999998E-2</v>
      </c>
      <c r="AE16" s="2">
        <v>0</v>
      </c>
      <c r="AF16" s="9">
        <f t="shared" si="9"/>
        <v>5.34</v>
      </c>
      <c r="AG16" s="2">
        <v>0.38400000000000001</v>
      </c>
      <c r="AH16" s="2">
        <v>0</v>
      </c>
      <c r="AI16" s="9">
        <f t="shared" si="10"/>
        <v>46.08</v>
      </c>
      <c r="AJ16" s="2">
        <v>0.154</v>
      </c>
      <c r="AK16" s="2">
        <v>0</v>
      </c>
      <c r="AL16" s="9">
        <f t="shared" si="11"/>
        <v>18.48</v>
      </c>
      <c r="AM16" s="2">
        <v>0.13600000000000001</v>
      </c>
      <c r="AN16" s="2">
        <v>5.0000000000000001E-4</v>
      </c>
      <c r="AO16" s="9">
        <f t="shared" si="12"/>
        <v>16.320110293744953</v>
      </c>
      <c r="AP16" s="2">
        <v>0.1145</v>
      </c>
      <c r="AQ16" s="2">
        <v>0</v>
      </c>
      <c r="AR16" s="9">
        <f t="shared" si="13"/>
        <v>13.74</v>
      </c>
      <c r="AS16" s="2">
        <v>0.39100000000000001</v>
      </c>
      <c r="AT16" s="2">
        <v>0</v>
      </c>
      <c r="AU16" s="9">
        <f t="shared" si="14"/>
        <v>46.92</v>
      </c>
      <c r="AV16" s="2">
        <v>0.30399999999999999</v>
      </c>
      <c r="AW16" s="2">
        <v>0</v>
      </c>
      <c r="AX16" s="9">
        <f t="shared" si="15"/>
        <v>36.479999999999997</v>
      </c>
      <c r="AY16" s="2">
        <v>0</v>
      </c>
      <c r="AZ16" s="2">
        <v>0</v>
      </c>
      <c r="BA16" s="9">
        <f t="shared" si="16"/>
        <v>0</v>
      </c>
      <c r="BB16" s="2">
        <v>0.41099999999999998</v>
      </c>
      <c r="BC16" s="2">
        <v>7.0000000000000001E-3</v>
      </c>
      <c r="BD16" s="9">
        <f t="shared" si="17"/>
        <v>49.327152765996942</v>
      </c>
      <c r="BE16" s="2">
        <v>0.184</v>
      </c>
      <c r="BF16" s="2">
        <v>0</v>
      </c>
      <c r="BG16" s="9">
        <f t="shared" si="18"/>
        <v>73.599999999999994</v>
      </c>
      <c r="BH16" s="2">
        <v>0.126</v>
      </c>
      <c r="BI16" s="2">
        <v>0.01</v>
      </c>
      <c r="BJ16" s="9">
        <f t="shared" si="19"/>
        <v>50.558480989839872</v>
      </c>
      <c r="BK16" s="2">
        <v>0.20849999999999999</v>
      </c>
      <c r="BL16" s="2">
        <v>1.6E-2</v>
      </c>
      <c r="BM16" s="9">
        <f t="shared" si="20"/>
        <v>16.72904061803904</v>
      </c>
      <c r="BN16" s="2">
        <v>8.4000000000000005E-2</v>
      </c>
      <c r="BO16" s="2">
        <v>0</v>
      </c>
      <c r="BP16" s="9">
        <f t="shared" si="21"/>
        <v>33.6</v>
      </c>
      <c r="BQ16" s="2">
        <v>1.8499999999999999E-2</v>
      </c>
      <c r="BR16" s="2">
        <v>2E-3</v>
      </c>
      <c r="BS16" s="9">
        <f t="shared" si="22"/>
        <v>7.4431176263713583</v>
      </c>
      <c r="BT16" s="2">
        <v>1.5229999999999999</v>
      </c>
      <c r="BU16" s="2">
        <v>0.19500000000000001</v>
      </c>
      <c r="BV16" s="9">
        <f t="shared" si="23"/>
        <v>184.25194055965869</v>
      </c>
      <c r="BW16" s="2">
        <v>0</v>
      </c>
      <c r="BX16" s="2">
        <v>0</v>
      </c>
      <c r="BY16" s="9">
        <f t="shared" si="24"/>
        <v>0</v>
      </c>
      <c r="BZ16" s="9">
        <f t="shared" si="25"/>
        <v>1045.112305864046</v>
      </c>
    </row>
    <row r="17" spans="1:78" ht="15.75" thickBot="1" x14ac:dyDescent="0.3">
      <c r="A17" s="3">
        <v>0.54166666666666663</v>
      </c>
      <c r="B17" s="4">
        <v>43635</v>
      </c>
      <c r="C17" s="2">
        <v>0.1225</v>
      </c>
      <c r="D17" s="2">
        <v>0</v>
      </c>
      <c r="E17" s="9">
        <f t="shared" si="0"/>
        <v>4.9000000000000004</v>
      </c>
      <c r="F17" s="2">
        <v>0.57499999999999996</v>
      </c>
      <c r="G17" s="2">
        <v>0</v>
      </c>
      <c r="H17" s="9">
        <f t="shared" si="1"/>
        <v>69</v>
      </c>
      <c r="I17" s="2">
        <v>0</v>
      </c>
      <c r="J17" s="2">
        <v>0</v>
      </c>
      <c r="K17" s="9">
        <f t="shared" si="2"/>
        <v>0</v>
      </c>
      <c r="L17" s="2">
        <v>0.64449999999999996</v>
      </c>
      <c r="M17" s="2">
        <v>7.4999999999999997E-3</v>
      </c>
      <c r="N17" s="9">
        <f t="shared" si="3"/>
        <v>128.90872740043631</v>
      </c>
      <c r="O17" s="2">
        <v>0</v>
      </c>
      <c r="P17" s="2">
        <v>0</v>
      </c>
      <c r="Q17" s="9">
        <f t="shared" si="4"/>
        <v>0</v>
      </c>
      <c r="R17" s="2">
        <v>0.60099999999999998</v>
      </c>
      <c r="S17" s="2">
        <v>0.1</v>
      </c>
      <c r="T17" s="9">
        <f t="shared" si="5"/>
        <v>182.77880074012961</v>
      </c>
      <c r="U17" s="2">
        <v>0.44550000000000001</v>
      </c>
      <c r="V17" s="2">
        <v>9.7000000000000003E-2</v>
      </c>
      <c r="W17" s="9">
        <f t="shared" si="6"/>
        <v>36.475021590123838</v>
      </c>
      <c r="X17" s="2">
        <v>0.36599999999999999</v>
      </c>
      <c r="Y17" s="2">
        <v>3.9E-2</v>
      </c>
      <c r="Z17" s="9">
        <f t="shared" si="7"/>
        <v>14.72288015301354</v>
      </c>
      <c r="AA17" s="2">
        <v>2.4500000000000001E-2</v>
      </c>
      <c r="AB17" s="2">
        <v>1E-3</v>
      </c>
      <c r="AC17" s="9">
        <f t="shared" si="8"/>
        <v>2.942447960457415</v>
      </c>
      <c r="AD17" s="2">
        <v>5.1499999999999997E-2</v>
      </c>
      <c r="AE17" s="2">
        <v>0</v>
      </c>
      <c r="AF17" s="9">
        <f t="shared" si="9"/>
        <v>6.18</v>
      </c>
      <c r="AG17" s="2">
        <v>0.376</v>
      </c>
      <c r="AH17" s="2">
        <v>0</v>
      </c>
      <c r="AI17" s="9">
        <f t="shared" si="10"/>
        <v>45.12</v>
      </c>
      <c r="AJ17" s="2">
        <v>0.19900000000000001</v>
      </c>
      <c r="AK17" s="2">
        <v>0</v>
      </c>
      <c r="AL17" s="9">
        <f t="shared" si="11"/>
        <v>23.880000000000003</v>
      </c>
      <c r="AM17" s="2">
        <v>0.14399999999999999</v>
      </c>
      <c r="AN17" s="2">
        <v>0</v>
      </c>
      <c r="AO17" s="9">
        <f t="shared" si="12"/>
        <v>17.279999999999998</v>
      </c>
      <c r="AP17" s="2">
        <v>0.121</v>
      </c>
      <c r="AQ17" s="2">
        <v>5.0000000000000001E-4</v>
      </c>
      <c r="AR17" s="9">
        <f t="shared" si="13"/>
        <v>14.52012396641296</v>
      </c>
      <c r="AS17" s="2">
        <v>0.39700000000000002</v>
      </c>
      <c r="AT17" s="2">
        <v>0</v>
      </c>
      <c r="AU17" s="9">
        <f t="shared" si="14"/>
        <v>47.64</v>
      </c>
      <c r="AV17" s="2">
        <v>0.27400000000000002</v>
      </c>
      <c r="AW17" s="2">
        <v>0</v>
      </c>
      <c r="AX17" s="9">
        <f t="shared" si="15"/>
        <v>32.880000000000003</v>
      </c>
      <c r="AY17" s="2">
        <v>0</v>
      </c>
      <c r="AZ17" s="2">
        <v>0</v>
      </c>
      <c r="BA17" s="9">
        <f t="shared" si="16"/>
        <v>0</v>
      </c>
      <c r="BB17" s="2">
        <v>0.436</v>
      </c>
      <c r="BC17" s="2">
        <v>0</v>
      </c>
      <c r="BD17" s="9">
        <f t="shared" si="17"/>
        <v>52.32</v>
      </c>
      <c r="BE17" s="2">
        <v>0.1845</v>
      </c>
      <c r="BF17" s="2">
        <v>0</v>
      </c>
      <c r="BG17" s="9">
        <f t="shared" si="18"/>
        <v>73.8</v>
      </c>
      <c r="BH17" s="2">
        <v>0.124</v>
      </c>
      <c r="BI17" s="2">
        <v>0.01</v>
      </c>
      <c r="BJ17" s="9">
        <f t="shared" si="19"/>
        <v>49.76102892826875</v>
      </c>
      <c r="BK17" s="2">
        <v>0.20300000000000001</v>
      </c>
      <c r="BL17" s="2">
        <v>2.1499999999999998E-2</v>
      </c>
      <c r="BM17" s="9">
        <f t="shared" si="20"/>
        <v>16.330829740095879</v>
      </c>
      <c r="BN17" s="2">
        <v>9.1999999999999998E-2</v>
      </c>
      <c r="BO17" s="2">
        <v>5.0000000000000001E-4</v>
      </c>
      <c r="BP17" s="9">
        <f t="shared" si="21"/>
        <v>36.800543474247768</v>
      </c>
      <c r="BQ17" s="2">
        <v>1.6500000000000001E-2</v>
      </c>
      <c r="BR17" s="2">
        <v>1.5E-3</v>
      </c>
      <c r="BS17" s="9">
        <f t="shared" si="22"/>
        <v>6.627216610312356</v>
      </c>
      <c r="BT17" s="2">
        <v>1.5129999999999999</v>
      </c>
      <c r="BU17" s="2">
        <v>0.19650000000000001</v>
      </c>
      <c r="BV17" s="9">
        <f t="shared" si="23"/>
        <v>183.08481641031841</v>
      </c>
      <c r="BW17" s="2">
        <v>0</v>
      </c>
      <c r="BX17" s="2">
        <v>0</v>
      </c>
      <c r="BY17" s="9">
        <f t="shared" si="24"/>
        <v>0</v>
      </c>
      <c r="BZ17" s="9">
        <f t="shared" si="25"/>
        <v>1045.9524369738167</v>
      </c>
    </row>
    <row r="18" spans="1:78" ht="15.75" thickBot="1" x14ac:dyDescent="0.3">
      <c r="A18" s="3">
        <v>0.58333333333333337</v>
      </c>
      <c r="B18" s="4">
        <v>43635</v>
      </c>
      <c r="C18" s="2">
        <v>9.0999999999999998E-2</v>
      </c>
      <c r="D18" s="2">
        <v>0</v>
      </c>
      <c r="E18" s="9">
        <f t="shared" si="0"/>
        <v>3.6399999999999997</v>
      </c>
      <c r="F18" s="2">
        <v>0.57699999999999996</v>
      </c>
      <c r="G18" s="2">
        <v>0</v>
      </c>
      <c r="H18" s="9">
        <f t="shared" si="1"/>
        <v>69.239999999999995</v>
      </c>
      <c r="I18" s="2">
        <v>0</v>
      </c>
      <c r="J18" s="2">
        <v>0</v>
      </c>
      <c r="K18" s="9">
        <f t="shared" si="2"/>
        <v>0</v>
      </c>
      <c r="L18" s="2">
        <v>0.68400000000000005</v>
      </c>
      <c r="M18" s="2">
        <v>1E-3</v>
      </c>
      <c r="N18" s="9">
        <f t="shared" si="3"/>
        <v>136.80014619875229</v>
      </c>
      <c r="O18" s="2">
        <v>0</v>
      </c>
      <c r="P18" s="2">
        <v>0</v>
      </c>
      <c r="Q18" s="9">
        <f t="shared" si="4"/>
        <v>0</v>
      </c>
      <c r="R18" s="2">
        <v>0.60750000000000004</v>
      </c>
      <c r="S18" s="2">
        <v>0.1</v>
      </c>
      <c r="T18" s="9">
        <f t="shared" si="5"/>
        <v>184.70263262877441</v>
      </c>
      <c r="U18" s="2">
        <v>0.433</v>
      </c>
      <c r="V18" s="2">
        <v>8.6499999999999994E-2</v>
      </c>
      <c r="W18" s="9">
        <f t="shared" si="6"/>
        <v>35.32443913213627</v>
      </c>
      <c r="X18" s="2">
        <v>0.3795</v>
      </c>
      <c r="Y18" s="2">
        <v>5.6500000000000002E-2</v>
      </c>
      <c r="Z18" s="9">
        <f t="shared" si="7"/>
        <v>15.34731246831184</v>
      </c>
      <c r="AA18" s="2">
        <v>2.4500000000000001E-2</v>
      </c>
      <c r="AB18" s="2">
        <v>5.0000000000000001E-4</v>
      </c>
      <c r="AC18" s="9">
        <f t="shared" si="8"/>
        <v>2.9406121811622832</v>
      </c>
      <c r="AD18" s="2">
        <v>6.1499999999999999E-2</v>
      </c>
      <c r="AE18" s="2">
        <v>0</v>
      </c>
      <c r="AF18" s="9">
        <f t="shared" si="9"/>
        <v>7.38</v>
      </c>
      <c r="AG18" s="2">
        <v>0.39400000000000002</v>
      </c>
      <c r="AH18" s="2">
        <v>0</v>
      </c>
      <c r="AI18" s="9">
        <f t="shared" si="10"/>
        <v>47.28</v>
      </c>
      <c r="AJ18" s="2">
        <v>0.19450000000000001</v>
      </c>
      <c r="AK18" s="2">
        <v>0</v>
      </c>
      <c r="AL18" s="9">
        <f t="shared" si="11"/>
        <v>23.34</v>
      </c>
      <c r="AM18" s="2">
        <v>0.16650000000000001</v>
      </c>
      <c r="AN18" s="2">
        <v>1.5E-3</v>
      </c>
      <c r="AO18" s="9">
        <f t="shared" si="12"/>
        <v>19.980810794359673</v>
      </c>
      <c r="AP18" s="2">
        <v>0.1245</v>
      </c>
      <c r="AQ18" s="2">
        <v>0</v>
      </c>
      <c r="AR18" s="9">
        <f t="shared" si="13"/>
        <v>14.94</v>
      </c>
      <c r="AS18" s="2">
        <v>0.36699999999999999</v>
      </c>
      <c r="AT18" s="2">
        <v>0</v>
      </c>
      <c r="AU18" s="9">
        <f t="shared" si="14"/>
        <v>44.04</v>
      </c>
      <c r="AV18" s="2">
        <v>0.2485</v>
      </c>
      <c r="AW18" s="2">
        <v>0</v>
      </c>
      <c r="AX18" s="9">
        <f t="shared" si="15"/>
        <v>29.82</v>
      </c>
      <c r="AY18" s="2">
        <v>0</v>
      </c>
      <c r="AZ18" s="2">
        <v>0</v>
      </c>
      <c r="BA18" s="9">
        <f t="shared" si="16"/>
        <v>0</v>
      </c>
      <c r="BB18" s="2">
        <v>0.41049999999999998</v>
      </c>
      <c r="BC18" s="2">
        <v>5.0000000000000001E-4</v>
      </c>
      <c r="BD18" s="9">
        <f t="shared" si="17"/>
        <v>49.260036540790345</v>
      </c>
      <c r="BE18" s="2">
        <v>0.17100000000000001</v>
      </c>
      <c r="BF18" s="2">
        <v>0</v>
      </c>
      <c r="BG18" s="9">
        <f t="shared" si="18"/>
        <v>68.400000000000006</v>
      </c>
      <c r="BH18" s="2">
        <v>0.1215</v>
      </c>
      <c r="BI18" s="2">
        <v>7.4999999999999997E-3</v>
      </c>
      <c r="BJ18" s="9">
        <f t="shared" si="19"/>
        <v>48.69250455665636</v>
      </c>
      <c r="BK18" s="2">
        <v>0.187</v>
      </c>
      <c r="BL18" s="2">
        <v>1.55E-2</v>
      </c>
      <c r="BM18" s="9">
        <f t="shared" si="20"/>
        <v>15.011302408518723</v>
      </c>
      <c r="BN18" s="2">
        <v>7.0499999999999993E-2</v>
      </c>
      <c r="BO18" s="2">
        <v>1E-3</v>
      </c>
      <c r="BP18" s="9">
        <f t="shared" si="21"/>
        <v>28.202836736753977</v>
      </c>
      <c r="BQ18" s="2">
        <v>3.6499999999999998E-2</v>
      </c>
      <c r="BR18" s="2">
        <v>1.5E-3</v>
      </c>
      <c r="BS18" s="9">
        <f t="shared" si="22"/>
        <v>14.612323566086264</v>
      </c>
      <c r="BT18" s="2">
        <v>1.5055000000000001</v>
      </c>
      <c r="BU18" s="2">
        <v>0.20399999999999999</v>
      </c>
      <c r="BV18" s="9">
        <f t="shared" si="23"/>
        <v>182.3110144780068</v>
      </c>
      <c r="BW18" s="2">
        <v>0</v>
      </c>
      <c r="BX18" s="2">
        <v>0</v>
      </c>
      <c r="BY18" s="9">
        <f t="shared" si="24"/>
        <v>0</v>
      </c>
      <c r="BZ18" s="9">
        <f t="shared" si="25"/>
        <v>1041.2659716903092</v>
      </c>
    </row>
    <row r="19" spans="1:78" ht="15.75" thickBot="1" x14ac:dyDescent="0.3">
      <c r="A19" s="3">
        <v>0.625</v>
      </c>
      <c r="B19" s="4">
        <v>43635</v>
      </c>
      <c r="C19" s="2">
        <v>0.1065</v>
      </c>
      <c r="D19" s="2">
        <v>5.0000000000000001E-4</v>
      </c>
      <c r="E19" s="9">
        <f t="shared" si="0"/>
        <v>4.2600469480981076</v>
      </c>
      <c r="F19" s="2">
        <v>0.57699999999999996</v>
      </c>
      <c r="G19" s="2">
        <v>5.0000000000000001E-4</v>
      </c>
      <c r="H19" s="9">
        <f t="shared" si="1"/>
        <v>69.240025996528914</v>
      </c>
      <c r="I19" s="2">
        <v>0</v>
      </c>
      <c r="J19" s="2">
        <v>0</v>
      </c>
      <c r="K19" s="9">
        <f t="shared" si="2"/>
        <v>0</v>
      </c>
      <c r="L19" s="2">
        <v>0.67849999999999999</v>
      </c>
      <c r="M19" s="2">
        <v>1.4999999999999999E-2</v>
      </c>
      <c r="N19" s="9">
        <f t="shared" si="3"/>
        <v>135.73315733452898</v>
      </c>
      <c r="O19" s="2">
        <v>0</v>
      </c>
      <c r="P19" s="2">
        <v>0</v>
      </c>
      <c r="Q19" s="9">
        <f t="shared" si="4"/>
        <v>0</v>
      </c>
      <c r="R19" s="2">
        <v>0.61399999999999999</v>
      </c>
      <c r="S19" s="2">
        <v>0.10199999999999999</v>
      </c>
      <c r="T19" s="9">
        <f t="shared" si="5"/>
        <v>186.72439583514523</v>
      </c>
      <c r="U19" s="2">
        <v>0.45100000000000001</v>
      </c>
      <c r="V19" s="2">
        <v>9.6000000000000002E-2</v>
      </c>
      <c r="W19" s="9">
        <f t="shared" si="6"/>
        <v>36.888328777541545</v>
      </c>
      <c r="X19" s="2">
        <v>0.36399999999999999</v>
      </c>
      <c r="Y19" s="2">
        <v>7.9000000000000001E-2</v>
      </c>
      <c r="Z19" s="9">
        <f t="shared" si="7"/>
        <v>14.898966407103549</v>
      </c>
      <c r="AA19" s="2">
        <v>2.4E-2</v>
      </c>
      <c r="AB19" s="2">
        <v>5.0000000000000001E-4</v>
      </c>
      <c r="AC19" s="9">
        <f t="shared" si="8"/>
        <v>2.8806249321978732</v>
      </c>
      <c r="AD19" s="2">
        <v>4.1000000000000002E-2</v>
      </c>
      <c r="AE19" s="2">
        <v>0</v>
      </c>
      <c r="AF19" s="9">
        <f t="shared" si="9"/>
        <v>4.92</v>
      </c>
      <c r="AG19" s="2">
        <v>0.44500000000000001</v>
      </c>
      <c r="AH19" s="2">
        <v>0</v>
      </c>
      <c r="AI19" s="9">
        <f t="shared" si="10"/>
        <v>53.4</v>
      </c>
      <c r="AJ19" s="2">
        <v>0.17599999999999999</v>
      </c>
      <c r="AK19" s="2">
        <v>0</v>
      </c>
      <c r="AL19" s="9">
        <f t="shared" si="11"/>
        <v>21.119999999999997</v>
      </c>
      <c r="AM19" s="2">
        <v>0.14949999999999999</v>
      </c>
      <c r="AN19" s="2">
        <v>0</v>
      </c>
      <c r="AO19" s="9">
        <f t="shared" si="12"/>
        <v>17.939999999999998</v>
      </c>
      <c r="AP19" s="2">
        <v>0.14249999999999999</v>
      </c>
      <c r="AQ19" s="2">
        <v>0</v>
      </c>
      <c r="AR19" s="9">
        <f t="shared" si="13"/>
        <v>17.099999999999998</v>
      </c>
      <c r="AS19" s="2">
        <v>0.3775</v>
      </c>
      <c r="AT19" s="2">
        <v>0</v>
      </c>
      <c r="AU19" s="9">
        <f t="shared" si="14"/>
        <v>45.3</v>
      </c>
      <c r="AV19" s="2">
        <v>0.23050000000000001</v>
      </c>
      <c r="AW19" s="2">
        <v>0</v>
      </c>
      <c r="AX19" s="9">
        <f t="shared" si="15"/>
        <v>27.66</v>
      </c>
      <c r="AY19" s="2">
        <v>0</v>
      </c>
      <c r="AZ19" s="2">
        <v>0</v>
      </c>
      <c r="BA19" s="9">
        <f t="shared" si="16"/>
        <v>0</v>
      </c>
      <c r="BB19" s="2">
        <v>0.34549999999999997</v>
      </c>
      <c r="BC19" s="2">
        <v>0</v>
      </c>
      <c r="BD19" s="9">
        <f t="shared" si="17"/>
        <v>41.459999999999994</v>
      </c>
      <c r="BE19" s="2">
        <v>0.17449999999999999</v>
      </c>
      <c r="BF19" s="2">
        <v>0</v>
      </c>
      <c r="BG19" s="9">
        <f t="shared" si="18"/>
        <v>69.8</v>
      </c>
      <c r="BH19" s="2">
        <v>0.115</v>
      </c>
      <c r="BI19" s="2">
        <v>5.0000000000000001E-3</v>
      </c>
      <c r="BJ19" s="9">
        <f t="shared" si="19"/>
        <v>46.043457732885358</v>
      </c>
      <c r="BK19" s="2">
        <v>0.17849999999999999</v>
      </c>
      <c r="BL19" s="2">
        <v>1.4999999999999999E-2</v>
      </c>
      <c r="BM19" s="9">
        <f t="shared" si="20"/>
        <v>14.330331468601834</v>
      </c>
      <c r="BN19" s="2">
        <v>8.5500000000000007E-2</v>
      </c>
      <c r="BO19" s="2">
        <v>5.0000000000000001E-4</v>
      </c>
      <c r="BP19" s="9">
        <f t="shared" si="21"/>
        <v>34.200584790321933</v>
      </c>
      <c r="BQ19" s="2">
        <v>1.8499999999999999E-2</v>
      </c>
      <c r="BR19" s="2">
        <v>1E-3</v>
      </c>
      <c r="BS19" s="9">
        <f t="shared" si="22"/>
        <v>7.4108029254595618</v>
      </c>
      <c r="BT19" s="2">
        <v>1.502</v>
      </c>
      <c r="BU19" s="2">
        <v>0.20250000000000001</v>
      </c>
      <c r="BV19" s="9">
        <f t="shared" si="23"/>
        <v>181.87068922726388</v>
      </c>
      <c r="BW19" s="2">
        <v>0</v>
      </c>
      <c r="BX19" s="2">
        <v>0</v>
      </c>
      <c r="BY19" s="9">
        <f t="shared" si="24"/>
        <v>0</v>
      </c>
      <c r="BZ19" s="9">
        <f t="shared" si="25"/>
        <v>1033.1814123756765</v>
      </c>
    </row>
    <row r="20" spans="1:78" ht="15.75" thickBot="1" x14ac:dyDescent="0.3">
      <c r="A20" s="3">
        <v>0.66666666666666663</v>
      </c>
      <c r="B20" s="4">
        <v>43635</v>
      </c>
      <c r="C20" s="2">
        <v>0.1555</v>
      </c>
      <c r="D20" s="2">
        <v>5.0000000000000001E-4</v>
      </c>
      <c r="E20" s="9">
        <f t="shared" si="0"/>
        <v>6.2200321542577255</v>
      </c>
      <c r="F20" s="2">
        <v>0.57699999999999996</v>
      </c>
      <c r="G20" s="2">
        <v>0</v>
      </c>
      <c r="H20" s="9">
        <f t="shared" si="1"/>
        <v>69.239999999999995</v>
      </c>
      <c r="I20" s="2">
        <v>0</v>
      </c>
      <c r="J20" s="2">
        <v>0</v>
      </c>
      <c r="K20" s="9">
        <f t="shared" si="2"/>
        <v>0</v>
      </c>
      <c r="L20" s="2">
        <v>0.65300000000000002</v>
      </c>
      <c r="M20" s="2">
        <v>1.7000000000000001E-2</v>
      </c>
      <c r="N20" s="9">
        <f t="shared" si="3"/>
        <v>130.64424977778395</v>
      </c>
      <c r="O20" s="2">
        <v>0</v>
      </c>
      <c r="P20" s="2">
        <v>0</v>
      </c>
      <c r="Q20" s="9">
        <f t="shared" si="4"/>
        <v>0</v>
      </c>
      <c r="R20" s="2">
        <v>0.61099999999999999</v>
      </c>
      <c r="S20" s="2">
        <v>9.9000000000000005E-2</v>
      </c>
      <c r="T20" s="9">
        <f t="shared" si="5"/>
        <v>185.69054903252345</v>
      </c>
      <c r="U20" s="2">
        <v>0.42699999999999999</v>
      </c>
      <c r="V20" s="2">
        <v>8.8499999999999995E-2</v>
      </c>
      <c r="W20" s="9">
        <f t="shared" si="6"/>
        <v>34.885985724929718</v>
      </c>
      <c r="X20" s="2">
        <v>0.36649999999999999</v>
      </c>
      <c r="Y20" s="2">
        <v>6.1499999999999999E-2</v>
      </c>
      <c r="Z20" s="9">
        <f t="shared" si="7"/>
        <v>14.864965523000716</v>
      </c>
      <c r="AA20" s="2">
        <v>2.35E-2</v>
      </c>
      <c r="AB20" s="2">
        <v>5.0000000000000001E-4</v>
      </c>
      <c r="AC20" s="9">
        <f t="shared" si="8"/>
        <v>2.8206382256503582</v>
      </c>
      <c r="AD20" s="2">
        <v>4.2500000000000003E-2</v>
      </c>
      <c r="AE20" s="2">
        <v>0</v>
      </c>
      <c r="AF20" s="9">
        <f t="shared" si="9"/>
        <v>5.1000000000000005</v>
      </c>
      <c r="AG20" s="2">
        <v>0.41799999999999998</v>
      </c>
      <c r="AH20" s="2">
        <v>0</v>
      </c>
      <c r="AI20" s="9">
        <f t="shared" si="10"/>
        <v>50.16</v>
      </c>
      <c r="AJ20" s="2">
        <v>0.189</v>
      </c>
      <c r="AK20" s="2">
        <v>0</v>
      </c>
      <c r="AL20" s="9">
        <f t="shared" si="11"/>
        <v>22.68</v>
      </c>
      <c r="AM20" s="2">
        <v>0.14799999999999999</v>
      </c>
      <c r="AN20" s="2">
        <v>1E-3</v>
      </c>
      <c r="AO20" s="9">
        <f t="shared" si="12"/>
        <v>17.760405400778438</v>
      </c>
      <c r="AP20" s="2">
        <v>0.14349999999999999</v>
      </c>
      <c r="AQ20" s="2">
        <v>0</v>
      </c>
      <c r="AR20" s="9">
        <f t="shared" si="13"/>
        <v>17.22</v>
      </c>
      <c r="AS20" s="2">
        <v>0.40500000000000003</v>
      </c>
      <c r="AT20" s="2">
        <v>0</v>
      </c>
      <c r="AU20" s="9">
        <f t="shared" si="14"/>
        <v>48.6</v>
      </c>
      <c r="AV20" s="2">
        <v>0.26750000000000002</v>
      </c>
      <c r="AW20" s="2">
        <v>0</v>
      </c>
      <c r="AX20" s="9">
        <f t="shared" si="15"/>
        <v>32.1</v>
      </c>
      <c r="AY20" s="2">
        <v>0</v>
      </c>
      <c r="AZ20" s="2">
        <v>0</v>
      </c>
      <c r="BA20" s="9">
        <f t="shared" si="16"/>
        <v>0</v>
      </c>
      <c r="BB20" s="2">
        <v>0.35649999999999998</v>
      </c>
      <c r="BC20" s="2">
        <v>5.0000000000000001E-4</v>
      </c>
      <c r="BD20" s="9">
        <f t="shared" si="17"/>
        <v>42.780042075715635</v>
      </c>
      <c r="BE20" s="2">
        <v>0.17449999999999999</v>
      </c>
      <c r="BF20" s="2">
        <v>5.0000000000000001E-4</v>
      </c>
      <c r="BG20" s="9">
        <f t="shared" si="18"/>
        <v>69.80028653236316</v>
      </c>
      <c r="BH20" s="2">
        <v>0.11799999999999999</v>
      </c>
      <c r="BI20" s="2">
        <v>8.5000000000000006E-3</v>
      </c>
      <c r="BJ20" s="9">
        <f t="shared" si="19"/>
        <v>47.322299183365971</v>
      </c>
      <c r="BK20" s="2">
        <v>0.17</v>
      </c>
      <c r="BL20" s="2">
        <v>2.1999999999999999E-2</v>
      </c>
      <c r="BM20" s="9">
        <f t="shared" si="20"/>
        <v>13.713409495818318</v>
      </c>
      <c r="BN20" s="2">
        <v>8.5000000000000006E-2</v>
      </c>
      <c r="BO20" s="2">
        <v>0</v>
      </c>
      <c r="BP20" s="9">
        <f t="shared" si="21"/>
        <v>34</v>
      </c>
      <c r="BQ20" s="2">
        <v>1.95E-2</v>
      </c>
      <c r="BR20" s="2">
        <v>2E-3</v>
      </c>
      <c r="BS20" s="9">
        <f t="shared" si="22"/>
        <v>7.840918313565064</v>
      </c>
      <c r="BT20" s="2">
        <v>1.5349999999999999</v>
      </c>
      <c r="BU20" s="2">
        <v>0.21</v>
      </c>
      <c r="BV20" s="9">
        <f t="shared" si="23"/>
        <v>185.915787387731</v>
      </c>
      <c r="BW20" s="2">
        <v>0</v>
      </c>
      <c r="BX20" s="2">
        <v>0</v>
      </c>
      <c r="BY20" s="9">
        <f t="shared" si="24"/>
        <v>0</v>
      </c>
      <c r="BZ20" s="9">
        <f t="shared" si="25"/>
        <v>1039.3595688274836</v>
      </c>
    </row>
    <row r="21" spans="1:78" ht="15.75" thickBot="1" x14ac:dyDescent="0.3">
      <c r="A21" s="3">
        <v>0.70833333333333337</v>
      </c>
      <c r="B21" s="4">
        <v>43635</v>
      </c>
      <c r="C21" s="2">
        <v>0.13550000000000001</v>
      </c>
      <c r="D21" s="2">
        <v>0</v>
      </c>
      <c r="E21" s="9">
        <f t="shared" si="0"/>
        <v>5.42</v>
      </c>
      <c r="F21" s="2">
        <v>0.57699999999999996</v>
      </c>
      <c r="G21" s="2">
        <v>0</v>
      </c>
      <c r="H21" s="9">
        <f t="shared" si="1"/>
        <v>69.239999999999995</v>
      </c>
      <c r="I21" s="2">
        <v>0</v>
      </c>
      <c r="J21" s="2">
        <v>0</v>
      </c>
      <c r="K21" s="9">
        <f t="shared" si="2"/>
        <v>0</v>
      </c>
      <c r="L21" s="2">
        <v>0.65949999999999998</v>
      </c>
      <c r="M21" s="2">
        <v>1.7000000000000001E-2</v>
      </c>
      <c r="N21" s="9">
        <f t="shared" si="3"/>
        <v>131.94381379966248</v>
      </c>
      <c r="O21" s="2">
        <v>0</v>
      </c>
      <c r="P21" s="2">
        <v>0</v>
      </c>
      <c r="Q21" s="9">
        <f t="shared" si="4"/>
        <v>0</v>
      </c>
      <c r="R21" s="2">
        <v>0.60950000000000004</v>
      </c>
      <c r="S21" s="2">
        <v>0.10150000000000001</v>
      </c>
      <c r="T21" s="9">
        <f t="shared" si="5"/>
        <v>185.36807977642755</v>
      </c>
      <c r="U21" s="2">
        <v>0.41349999999999998</v>
      </c>
      <c r="V21" s="2">
        <v>8.4500000000000006E-2</v>
      </c>
      <c r="W21" s="9">
        <f t="shared" si="6"/>
        <v>33.763649091885782</v>
      </c>
      <c r="X21" s="2">
        <v>0.38800000000000001</v>
      </c>
      <c r="Y21" s="2">
        <v>7.0499999999999993E-2</v>
      </c>
      <c r="Z21" s="9">
        <f t="shared" si="7"/>
        <v>15.774118041906496</v>
      </c>
      <c r="AA21" s="2">
        <v>2.4500000000000001E-2</v>
      </c>
      <c r="AB21" s="2">
        <v>5.0000000000000001E-4</v>
      </c>
      <c r="AC21" s="9">
        <f t="shared" si="8"/>
        <v>2.9406121811622832</v>
      </c>
      <c r="AD21" s="2">
        <v>3.7499999999999999E-2</v>
      </c>
      <c r="AE21" s="2">
        <v>0</v>
      </c>
      <c r="AF21" s="9">
        <f t="shared" si="9"/>
        <v>4.5</v>
      </c>
      <c r="AG21" s="2">
        <v>0.42499999999999999</v>
      </c>
      <c r="AH21" s="2">
        <v>0</v>
      </c>
      <c r="AI21" s="9">
        <f t="shared" si="10"/>
        <v>51</v>
      </c>
      <c r="AJ21" s="2">
        <v>0.16550000000000001</v>
      </c>
      <c r="AK21" s="2">
        <v>0</v>
      </c>
      <c r="AL21" s="9">
        <f t="shared" si="11"/>
        <v>19.86</v>
      </c>
      <c r="AM21" s="2">
        <v>0.13150000000000001</v>
      </c>
      <c r="AN21" s="2">
        <v>5.0000000000000001E-4</v>
      </c>
      <c r="AO21" s="9">
        <f t="shared" si="12"/>
        <v>15.780114068028787</v>
      </c>
      <c r="AP21" s="2">
        <v>0.151</v>
      </c>
      <c r="AQ21" s="2">
        <v>0</v>
      </c>
      <c r="AR21" s="9">
        <f t="shared" si="13"/>
        <v>18.12</v>
      </c>
      <c r="AS21" s="2">
        <v>0.40400000000000003</v>
      </c>
      <c r="AT21" s="2">
        <v>0</v>
      </c>
      <c r="AU21" s="9">
        <f t="shared" si="14"/>
        <v>48.480000000000004</v>
      </c>
      <c r="AV21" s="2">
        <v>0.26350000000000001</v>
      </c>
      <c r="AW21" s="2">
        <v>0</v>
      </c>
      <c r="AX21" s="9">
        <f t="shared" si="15"/>
        <v>31.62</v>
      </c>
      <c r="AY21" s="2">
        <v>0</v>
      </c>
      <c r="AZ21" s="2">
        <v>0</v>
      </c>
      <c r="BA21" s="9">
        <f t="shared" si="16"/>
        <v>0</v>
      </c>
      <c r="BB21" s="2">
        <v>0.36699999999999999</v>
      </c>
      <c r="BC21" s="2">
        <v>5.0000000000000001E-4</v>
      </c>
      <c r="BD21" s="9">
        <f t="shared" si="17"/>
        <v>44.040040871915636</v>
      </c>
      <c r="BE21" s="2">
        <v>0.17199999999999999</v>
      </c>
      <c r="BF21" s="2">
        <v>0</v>
      </c>
      <c r="BG21" s="9">
        <f t="shared" si="18"/>
        <v>68.8</v>
      </c>
      <c r="BH21" s="2">
        <v>0.11899999999999999</v>
      </c>
      <c r="BI21" s="2">
        <v>7.0000000000000001E-3</v>
      </c>
      <c r="BJ21" s="9">
        <f t="shared" si="19"/>
        <v>47.682281824593922</v>
      </c>
      <c r="BK21" s="2">
        <v>0.14599999999999999</v>
      </c>
      <c r="BL21" s="2">
        <v>1.95E-2</v>
      </c>
      <c r="BM21" s="9">
        <f t="shared" si="20"/>
        <v>11.783717579779312</v>
      </c>
      <c r="BN21" s="2">
        <v>8.5999999999999993E-2</v>
      </c>
      <c r="BO21" s="2">
        <v>1E-3</v>
      </c>
      <c r="BP21" s="9">
        <f t="shared" si="21"/>
        <v>34.402325502791228</v>
      </c>
      <c r="BQ21" s="2">
        <v>1.7999999999999999E-2</v>
      </c>
      <c r="BR21" s="2">
        <v>1.5E-3</v>
      </c>
      <c r="BS21" s="9">
        <f t="shared" si="22"/>
        <v>7.2249567472753764</v>
      </c>
      <c r="BT21" s="2">
        <v>1.506</v>
      </c>
      <c r="BU21" s="2">
        <v>0.20250000000000001</v>
      </c>
      <c r="BV21" s="9">
        <f t="shared" si="23"/>
        <v>182.34639672886328</v>
      </c>
      <c r="BW21" s="2">
        <v>0</v>
      </c>
      <c r="BX21" s="2">
        <v>0</v>
      </c>
      <c r="BY21" s="9">
        <f t="shared" si="24"/>
        <v>0</v>
      </c>
      <c r="BZ21" s="9">
        <f t="shared" si="25"/>
        <v>1030.0901062142921</v>
      </c>
    </row>
    <row r="22" spans="1:78" ht="15.75" thickBot="1" x14ac:dyDescent="0.3">
      <c r="A22" s="3">
        <v>0.75</v>
      </c>
      <c r="B22" s="4">
        <v>43635</v>
      </c>
      <c r="C22" s="2">
        <v>0.122</v>
      </c>
      <c r="D22" s="2">
        <v>0</v>
      </c>
      <c r="E22" s="9">
        <f t="shared" si="0"/>
        <v>4.88</v>
      </c>
      <c r="F22" s="2">
        <v>0.57699999999999996</v>
      </c>
      <c r="G22" s="2">
        <v>0</v>
      </c>
      <c r="H22" s="9">
        <f t="shared" si="1"/>
        <v>69.239999999999995</v>
      </c>
      <c r="I22" s="2">
        <v>0</v>
      </c>
      <c r="J22" s="2">
        <v>0</v>
      </c>
      <c r="K22" s="9">
        <f t="shared" si="2"/>
        <v>0</v>
      </c>
      <c r="L22" s="2">
        <v>0.70399999999999996</v>
      </c>
      <c r="M22" s="2">
        <v>2.5999999999999999E-2</v>
      </c>
      <c r="N22" s="9">
        <f t="shared" si="3"/>
        <v>140.89599000681318</v>
      </c>
      <c r="O22" s="2">
        <v>0</v>
      </c>
      <c r="P22" s="2">
        <v>0</v>
      </c>
      <c r="Q22" s="9">
        <f t="shared" si="4"/>
        <v>0</v>
      </c>
      <c r="R22" s="2">
        <v>0.62</v>
      </c>
      <c r="S22" s="2">
        <v>0.1085</v>
      </c>
      <c r="T22" s="9">
        <f t="shared" si="5"/>
        <v>188.82664668949664</v>
      </c>
      <c r="U22" s="2">
        <v>0.41049999999999998</v>
      </c>
      <c r="V22" s="2">
        <v>8.8999999999999996E-2</v>
      </c>
      <c r="W22" s="9">
        <f t="shared" si="6"/>
        <v>33.60297605867671</v>
      </c>
      <c r="X22" s="2">
        <v>0.41499999999999998</v>
      </c>
      <c r="Y22" s="2">
        <v>8.5000000000000006E-2</v>
      </c>
      <c r="Z22" s="9">
        <f t="shared" si="7"/>
        <v>16.944615663980109</v>
      </c>
      <c r="AA22" s="2">
        <v>3.4000000000000002E-2</v>
      </c>
      <c r="AB22" s="2">
        <v>2.5000000000000001E-3</v>
      </c>
      <c r="AC22" s="9">
        <f t="shared" si="8"/>
        <v>4.0910145440953887</v>
      </c>
      <c r="AD22" s="2">
        <v>3.6499999999999998E-2</v>
      </c>
      <c r="AE22" s="2">
        <v>0</v>
      </c>
      <c r="AF22" s="9">
        <f t="shared" si="9"/>
        <v>4.38</v>
      </c>
      <c r="AG22" s="2">
        <v>0.39500000000000002</v>
      </c>
      <c r="AH22" s="2">
        <v>0</v>
      </c>
      <c r="AI22" s="9">
        <f t="shared" si="10"/>
        <v>47.400000000000006</v>
      </c>
      <c r="AJ22" s="2">
        <v>0.17799999999999999</v>
      </c>
      <c r="AK22" s="2">
        <v>0</v>
      </c>
      <c r="AL22" s="9">
        <f t="shared" si="11"/>
        <v>21.36</v>
      </c>
      <c r="AM22" s="2">
        <v>0.13800000000000001</v>
      </c>
      <c r="AN22" s="2">
        <v>1E-3</v>
      </c>
      <c r="AO22" s="9">
        <f t="shared" si="12"/>
        <v>16.560434776901239</v>
      </c>
      <c r="AP22" s="2">
        <v>0.13800000000000001</v>
      </c>
      <c r="AQ22" s="2">
        <v>0</v>
      </c>
      <c r="AR22" s="9">
        <f t="shared" si="13"/>
        <v>16.560000000000002</v>
      </c>
      <c r="AS22" s="2">
        <v>0.45200000000000001</v>
      </c>
      <c r="AT22" s="2">
        <v>0</v>
      </c>
      <c r="AU22" s="9">
        <f t="shared" si="14"/>
        <v>54.24</v>
      </c>
      <c r="AV22" s="2">
        <v>0.26300000000000001</v>
      </c>
      <c r="AW22" s="2">
        <v>0</v>
      </c>
      <c r="AX22" s="9">
        <f t="shared" si="15"/>
        <v>31.560000000000002</v>
      </c>
      <c r="AY22" s="2">
        <v>0</v>
      </c>
      <c r="AZ22" s="2">
        <v>0</v>
      </c>
      <c r="BA22" s="9">
        <f t="shared" si="16"/>
        <v>0</v>
      </c>
      <c r="BB22" s="2">
        <v>0.38500000000000001</v>
      </c>
      <c r="BC22" s="2">
        <v>5.0000000000000001E-4</v>
      </c>
      <c r="BD22" s="9">
        <f t="shared" si="17"/>
        <v>46.200038961022535</v>
      </c>
      <c r="BE22" s="2">
        <v>0.17899999999999999</v>
      </c>
      <c r="BF22" s="2">
        <v>0</v>
      </c>
      <c r="BG22" s="9">
        <f t="shared" si="18"/>
        <v>71.599999999999994</v>
      </c>
      <c r="BH22" s="2">
        <v>0.123</v>
      </c>
      <c r="BI22" s="2">
        <v>5.0000000000000001E-3</v>
      </c>
      <c r="BJ22" s="9">
        <f t="shared" si="19"/>
        <v>49.240633627117354</v>
      </c>
      <c r="BK22" s="2">
        <v>0.155</v>
      </c>
      <c r="BL22" s="2">
        <v>1.6E-2</v>
      </c>
      <c r="BM22" s="9">
        <f t="shared" si="20"/>
        <v>12.465889458839269</v>
      </c>
      <c r="BN22" s="2">
        <v>9.6500000000000002E-2</v>
      </c>
      <c r="BO22" s="2">
        <v>5.0000000000000001E-4</v>
      </c>
      <c r="BP22" s="9">
        <f t="shared" si="21"/>
        <v>38.600518131237564</v>
      </c>
      <c r="BQ22" s="2">
        <v>0.02</v>
      </c>
      <c r="BR22" s="2">
        <v>1.5E-3</v>
      </c>
      <c r="BS22" s="9">
        <f t="shared" si="22"/>
        <v>8.0224684480526314</v>
      </c>
      <c r="BT22" s="2">
        <v>1.4510000000000001</v>
      </c>
      <c r="BU22" s="2">
        <v>0.19700000000000001</v>
      </c>
      <c r="BV22" s="9">
        <f t="shared" si="23"/>
        <v>175.71745502368285</v>
      </c>
      <c r="BW22" s="2">
        <v>0</v>
      </c>
      <c r="BX22" s="2">
        <v>0</v>
      </c>
      <c r="BY22" s="9">
        <f t="shared" si="24"/>
        <v>0</v>
      </c>
      <c r="BZ22" s="9">
        <f t="shared" si="25"/>
        <v>1052.3886813899155</v>
      </c>
    </row>
    <row r="23" spans="1:78" ht="15.75" thickBot="1" x14ac:dyDescent="0.3">
      <c r="A23" s="3">
        <v>0.79166666666666663</v>
      </c>
      <c r="B23" s="4">
        <v>43635</v>
      </c>
      <c r="C23" s="2">
        <v>0.13300000000000001</v>
      </c>
      <c r="D23" s="2">
        <v>5.0000000000000001E-4</v>
      </c>
      <c r="E23" s="9">
        <f t="shared" si="0"/>
        <v>5.3200375938521338</v>
      </c>
      <c r="F23" s="2">
        <v>0.57650000000000001</v>
      </c>
      <c r="G23" s="2">
        <v>0</v>
      </c>
      <c r="H23" s="9">
        <f t="shared" si="1"/>
        <v>69.180000000000007</v>
      </c>
      <c r="I23" s="2">
        <v>0</v>
      </c>
      <c r="J23" s="2">
        <v>0</v>
      </c>
      <c r="K23" s="9">
        <f t="shared" si="2"/>
        <v>0</v>
      </c>
      <c r="L23" s="2">
        <v>0.67149999999999999</v>
      </c>
      <c r="M23" s="2">
        <v>2.7E-2</v>
      </c>
      <c r="N23" s="9">
        <f t="shared" si="3"/>
        <v>134.40851907524313</v>
      </c>
      <c r="O23" s="2">
        <v>0</v>
      </c>
      <c r="P23" s="2">
        <v>0</v>
      </c>
      <c r="Q23" s="9">
        <f t="shared" si="4"/>
        <v>0</v>
      </c>
      <c r="R23" s="2">
        <v>0.60950000000000004</v>
      </c>
      <c r="S23" s="2">
        <v>0.104</v>
      </c>
      <c r="T23" s="9">
        <f t="shared" si="5"/>
        <v>185.49275592324358</v>
      </c>
      <c r="U23" s="2">
        <v>0.38700000000000001</v>
      </c>
      <c r="V23" s="2">
        <v>7.3999999999999996E-2</v>
      </c>
      <c r="W23" s="9">
        <f t="shared" si="6"/>
        <v>31.520913692340837</v>
      </c>
      <c r="X23" s="2">
        <v>0.45050000000000001</v>
      </c>
      <c r="Y23" s="2">
        <v>7.6999999999999999E-2</v>
      </c>
      <c r="Z23" s="9">
        <f t="shared" si="7"/>
        <v>18.281323803269828</v>
      </c>
      <c r="AA23" s="2">
        <v>1.9E-2</v>
      </c>
      <c r="AB23" s="2">
        <v>5.0000000000000001E-4</v>
      </c>
      <c r="AC23" s="9">
        <f t="shared" si="8"/>
        <v>2.2807893370497854</v>
      </c>
      <c r="AD23" s="2">
        <v>3.7499999999999999E-2</v>
      </c>
      <c r="AE23" s="2">
        <v>0</v>
      </c>
      <c r="AF23" s="9">
        <f t="shared" si="9"/>
        <v>4.5</v>
      </c>
      <c r="AG23" s="2">
        <v>0.40550000000000003</v>
      </c>
      <c r="AH23" s="2">
        <v>0</v>
      </c>
      <c r="AI23" s="9">
        <f t="shared" si="10"/>
        <v>48.660000000000004</v>
      </c>
      <c r="AJ23" s="2">
        <v>0.184</v>
      </c>
      <c r="AK23" s="2">
        <v>0</v>
      </c>
      <c r="AL23" s="9">
        <f t="shared" si="11"/>
        <v>22.08</v>
      </c>
      <c r="AM23" s="2">
        <v>0.159</v>
      </c>
      <c r="AN23" s="2">
        <v>5.0000000000000001E-4</v>
      </c>
      <c r="AO23" s="9">
        <f t="shared" si="12"/>
        <v>19.080094339389419</v>
      </c>
      <c r="AP23" s="2">
        <v>0.15049999999999999</v>
      </c>
      <c r="AQ23" s="2">
        <v>0</v>
      </c>
      <c r="AR23" s="9">
        <f t="shared" si="13"/>
        <v>18.059999999999999</v>
      </c>
      <c r="AS23" s="2">
        <v>0.46400000000000002</v>
      </c>
      <c r="AT23" s="2">
        <v>0</v>
      </c>
      <c r="AU23" s="9">
        <f t="shared" si="14"/>
        <v>55.68</v>
      </c>
      <c r="AV23" s="2">
        <v>0.26800000000000002</v>
      </c>
      <c r="AW23" s="2">
        <v>0</v>
      </c>
      <c r="AX23" s="9">
        <f t="shared" si="15"/>
        <v>32.160000000000004</v>
      </c>
      <c r="AY23" s="2">
        <v>0</v>
      </c>
      <c r="AZ23" s="2">
        <v>0</v>
      </c>
      <c r="BA23" s="9">
        <f t="shared" si="16"/>
        <v>0</v>
      </c>
      <c r="BB23" s="2">
        <v>0.4425</v>
      </c>
      <c r="BC23" s="2">
        <v>5.0000000000000001E-4</v>
      </c>
      <c r="BD23" s="9">
        <f t="shared" si="17"/>
        <v>53.100033898294264</v>
      </c>
      <c r="BE23" s="2">
        <v>0.185</v>
      </c>
      <c r="BF23" s="2">
        <v>5.0000000000000001E-4</v>
      </c>
      <c r="BG23" s="9">
        <f t="shared" si="18"/>
        <v>74.000270269776706</v>
      </c>
      <c r="BH23" s="2">
        <v>0.13750000000000001</v>
      </c>
      <c r="BI23" s="2">
        <v>1.0999999999999999E-2</v>
      </c>
      <c r="BJ23" s="9">
        <f t="shared" si="19"/>
        <v>55.175719297531586</v>
      </c>
      <c r="BK23" s="2">
        <v>0.16300000000000001</v>
      </c>
      <c r="BL23" s="2">
        <v>2.35E-2</v>
      </c>
      <c r="BM23" s="9">
        <f t="shared" si="20"/>
        <v>13.174824477009173</v>
      </c>
      <c r="BN23" s="2">
        <v>0.1135</v>
      </c>
      <c r="BO23" s="2">
        <v>1E-3</v>
      </c>
      <c r="BP23" s="9">
        <f t="shared" si="21"/>
        <v>45.401762080342209</v>
      </c>
      <c r="BQ23" s="2">
        <v>1.6500000000000001E-2</v>
      </c>
      <c r="BR23" s="2">
        <v>1.5E-3</v>
      </c>
      <c r="BS23" s="9">
        <f t="shared" si="22"/>
        <v>6.627216610312356</v>
      </c>
      <c r="BT23" s="2">
        <v>1.4784999999999999</v>
      </c>
      <c r="BU23" s="2">
        <v>0.20749999999999999</v>
      </c>
      <c r="BV23" s="9">
        <f t="shared" si="23"/>
        <v>179.1587742757803</v>
      </c>
      <c r="BW23" s="2">
        <v>0</v>
      </c>
      <c r="BX23" s="2">
        <v>0</v>
      </c>
      <c r="BY23" s="9">
        <f t="shared" si="24"/>
        <v>0</v>
      </c>
      <c r="BZ23" s="9">
        <f t="shared" si="25"/>
        <v>1073.3430346734353</v>
      </c>
    </row>
    <row r="24" spans="1:78" ht="15.75" thickBot="1" x14ac:dyDescent="0.3">
      <c r="A24" s="3">
        <v>0.83333333333333337</v>
      </c>
      <c r="B24" s="4">
        <v>43635</v>
      </c>
      <c r="C24" s="2">
        <v>0.16550000000000001</v>
      </c>
      <c r="D24" s="2">
        <v>0</v>
      </c>
      <c r="E24" s="9">
        <f t="shared" si="0"/>
        <v>6.62</v>
      </c>
      <c r="F24" s="2">
        <v>0.57550000000000001</v>
      </c>
      <c r="G24" s="2">
        <v>0</v>
      </c>
      <c r="H24" s="9">
        <f t="shared" si="1"/>
        <v>69.06</v>
      </c>
      <c r="I24" s="2">
        <v>0</v>
      </c>
      <c r="J24" s="2">
        <v>0</v>
      </c>
      <c r="K24" s="9">
        <f t="shared" si="2"/>
        <v>0</v>
      </c>
      <c r="L24" s="2">
        <v>0.70150000000000001</v>
      </c>
      <c r="M24" s="2">
        <v>2.5000000000000001E-2</v>
      </c>
      <c r="N24" s="9">
        <f t="shared" si="3"/>
        <v>140.38906652585166</v>
      </c>
      <c r="O24" s="2">
        <v>0</v>
      </c>
      <c r="P24" s="2">
        <v>0</v>
      </c>
      <c r="Q24" s="9">
        <f t="shared" si="4"/>
        <v>0</v>
      </c>
      <c r="R24" s="2">
        <v>0.65049999999999997</v>
      </c>
      <c r="S24" s="2">
        <v>0.111</v>
      </c>
      <c r="T24" s="9">
        <f t="shared" si="5"/>
        <v>197.97073647385361</v>
      </c>
      <c r="U24" s="2">
        <v>0.4355</v>
      </c>
      <c r="V24" s="2">
        <v>8.3000000000000004E-2</v>
      </c>
      <c r="W24" s="9">
        <f t="shared" si="6"/>
        <v>35.46710024797629</v>
      </c>
      <c r="X24" s="2">
        <v>0.437</v>
      </c>
      <c r="Y24" s="2">
        <v>7.85E-2</v>
      </c>
      <c r="Z24" s="9">
        <f t="shared" si="7"/>
        <v>17.759786034747155</v>
      </c>
      <c r="AA24" s="2">
        <v>1.95E-2</v>
      </c>
      <c r="AB24" s="2">
        <v>5.0000000000000001E-4</v>
      </c>
      <c r="AC24" s="9">
        <f t="shared" si="8"/>
        <v>2.340769104375739</v>
      </c>
      <c r="AD24" s="2">
        <v>4.3499999999999997E-2</v>
      </c>
      <c r="AE24" s="2">
        <v>0</v>
      </c>
      <c r="AF24" s="9">
        <f t="shared" si="9"/>
        <v>5.22</v>
      </c>
      <c r="AG24" s="2">
        <v>0.44600000000000001</v>
      </c>
      <c r="AH24" s="2">
        <v>0</v>
      </c>
      <c r="AI24" s="9">
        <f t="shared" si="10"/>
        <v>53.52</v>
      </c>
      <c r="AJ24" s="2">
        <v>0.185</v>
      </c>
      <c r="AK24" s="2">
        <v>0</v>
      </c>
      <c r="AL24" s="9">
        <f t="shared" si="11"/>
        <v>22.2</v>
      </c>
      <c r="AM24" s="2">
        <v>0.15049999999999999</v>
      </c>
      <c r="AN24" s="2">
        <v>5.0000000000000001E-4</v>
      </c>
      <c r="AO24" s="9">
        <f t="shared" si="12"/>
        <v>18.06009966749907</v>
      </c>
      <c r="AP24" s="2">
        <v>0.1825</v>
      </c>
      <c r="AQ24" s="2">
        <v>0</v>
      </c>
      <c r="AR24" s="9">
        <f t="shared" si="13"/>
        <v>21.9</v>
      </c>
      <c r="AS24" s="2">
        <v>0.47499999999999998</v>
      </c>
      <c r="AT24" s="2">
        <v>0</v>
      </c>
      <c r="AU24" s="9">
        <f t="shared" si="14"/>
        <v>57</v>
      </c>
      <c r="AV24" s="2">
        <v>0.3105</v>
      </c>
      <c r="AW24" s="2">
        <v>0</v>
      </c>
      <c r="AX24" s="9">
        <f t="shared" si="15"/>
        <v>37.26</v>
      </c>
      <c r="AY24" s="2">
        <v>0</v>
      </c>
      <c r="AZ24" s="2">
        <v>0</v>
      </c>
      <c r="BA24" s="9">
        <f t="shared" si="16"/>
        <v>0</v>
      </c>
      <c r="BB24" s="2">
        <v>0.50749999999999995</v>
      </c>
      <c r="BC24" s="2">
        <v>1E-3</v>
      </c>
      <c r="BD24" s="9">
        <f t="shared" si="17"/>
        <v>60.900118226486221</v>
      </c>
      <c r="BE24" s="2">
        <v>0.19</v>
      </c>
      <c r="BF24" s="2">
        <v>0</v>
      </c>
      <c r="BG24" s="9">
        <f t="shared" si="18"/>
        <v>76</v>
      </c>
      <c r="BH24" s="2">
        <v>0.14949999999999999</v>
      </c>
      <c r="BI24" s="2">
        <v>1.0999999999999999E-2</v>
      </c>
      <c r="BJ24" s="9">
        <f t="shared" si="19"/>
        <v>59.961654413466611</v>
      </c>
      <c r="BK24" s="2">
        <v>0.20050000000000001</v>
      </c>
      <c r="BL24" s="2">
        <v>2.75E-2</v>
      </c>
      <c r="BM24" s="9">
        <f t="shared" si="20"/>
        <v>16.190169857045973</v>
      </c>
      <c r="BN24" s="2">
        <v>0.1215</v>
      </c>
      <c r="BO24" s="2">
        <v>2E-3</v>
      </c>
      <c r="BP24" s="9">
        <f t="shared" si="21"/>
        <v>48.606583916173328</v>
      </c>
      <c r="BQ24" s="2">
        <v>1.6E-2</v>
      </c>
      <c r="BR24" s="2">
        <v>2E-3</v>
      </c>
      <c r="BS24" s="9">
        <f t="shared" si="22"/>
        <v>6.4498061986388393</v>
      </c>
      <c r="BT24" s="2">
        <v>1.571</v>
      </c>
      <c r="BU24" s="2">
        <v>0.216</v>
      </c>
      <c r="BV24" s="9">
        <f t="shared" si="23"/>
        <v>190.29355427864601</v>
      </c>
      <c r="BW24" s="2">
        <v>0</v>
      </c>
      <c r="BX24" s="2">
        <v>0</v>
      </c>
      <c r="BY24" s="9">
        <f t="shared" si="24"/>
        <v>0</v>
      </c>
      <c r="BZ24" s="9">
        <f t="shared" si="25"/>
        <v>1143.1694449447607</v>
      </c>
    </row>
    <row r="25" spans="1:78" ht="15.75" thickBot="1" x14ac:dyDescent="0.3">
      <c r="A25" s="3">
        <v>0.875</v>
      </c>
      <c r="B25" s="4">
        <v>43635</v>
      </c>
      <c r="C25" s="2">
        <v>0.153</v>
      </c>
      <c r="D25" s="2">
        <v>0</v>
      </c>
      <c r="E25" s="9">
        <f t="shared" si="0"/>
        <v>6.12</v>
      </c>
      <c r="F25" s="2">
        <v>0.57399999999999995</v>
      </c>
      <c r="G25" s="2">
        <v>0</v>
      </c>
      <c r="H25" s="9">
        <f t="shared" si="1"/>
        <v>68.88</v>
      </c>
      <c r="I25" s="2">
        <v>0</v>
      </c>
      <c r="J25" s="2">
        <v>0</v>
      </c>
      <c r="K25" s="9">
        <f t="shared" si="2"/>
        <v>0</v>
      </c>
      <c r="L25" s="2">
        <v>0.71</v>
      </c>
      <c r="M25" s="2">
        <v>2.5000000000000001E-2</v>
      </c>
      <c r="N25" s="9">
        <f t="shared" si="3"/>
        <v>142.08800090085018</v>
      </c>
      <c r="O25" s="2">
        <v>0</v>
      </c>
      <c r="P25" s="2">
        <v>0</v>
      </c>
      <c r="Q25" s="9">
        <f t="shared" si="4"/>
        <v>0</v>
      </c>
      <c r="R25" s="2">
        <v>0.69399999999999995</v>
      </c>
      <c r="S25" s="2">
        <v>0.1065</v>
      </c>
      <c r="T25" s="9">
        <f t="shared" si="5"/>
        <v>210.63722961527955</v>
      </c>
      <c r="U25" s="2">
        <v>0.39850000000000002</v>
      </c>
      <c r="V25" s="2">
        <v>7.1999999999999995E-2</v>
      </c>
      <c r="W25" s="9">
        <f t="shared" si="6"/>
        <v>32.396172613443085</v>
      </c>
      <c r="X25" s="2">
        <v>0.46700000000000003</v>
      </c>
      <c r="Y25" s="2">
        <v>8.6499999999999994E-2</v>
      </c>
      <c r="Z25" s="9">
        <f t="shared" si="7"/>
        <v>18.997736707302796</v>
      </c>
      <c r="AA25" s="2">
        <v>2.0500000000000001E-2</v>
      </c>
      <c r="AB25" s="2">
        <v>1E-3</v>
      </c>
      <c r="AC25" s="9">
        <f t="shared" si="8"/>
        <v>2.4629250902128552</v>
      </c>
      <c r="AD25" s="2">
        <v>4.2500000000000003E-2</v>
      </c>
      <c r="AE25" s="2">
        <v>0</v>
      </c>
      <c r="AF25" s="9">
        <f t="shared" si="9"/>
        <v>5.1000000000000005</v>
      </c>
      <c r="AG25" s="2">
        <v>0.4975</v>
      </c>
      <c r="AH25" s="2">
        <v>5.0000000000000001E-4</v>
      </c>
      <c r="AI25" s="9">
        <f t="shared" si="10"/>
        <v>59.700030150746159</v>
      </c>
      <c r="AJ25" s="2">
        <v>0.17399999999999999</v>
      </c>
      <c r="AK25" s="2">
        <v>0</v>
      </c>
      <c r="AL25" s="9">
        <f t="shared" si="11"/>
        <v>20.88</v>
      </c>
      <c r="AM25" s="2">
        <v>0.17050000000000001</v>
      </c>
      <c r="AN25" s="2">
        <v>0</v>
      </c>
      <c r="AO25" s="9">
        <f t="shared" si="12"/>
        <v>20.46</v>
      </c>
      <c r="AP25" s="2">
        <v>0.17299999999999999</v>
      </c>
      <c r="AQ25" s="2">
        <v>0</v>
      </c>
      <c r="AR25" s="9">
        <f t="shared" si="13"/>
        <v>20.759999999999998</v>
      </c>
      <c r="AS25" s="2">
        <v>0.44750000000000001</v>
      </c>
      <c r="AT25" s="2">
        <v>0</v>
      </c>
      <c r="AU25" s="9">
        <f t="shared" si="14"/>
        <v>53.7</v>
      </c>
      <c r="AV25" s="2">
        <v>0.29299999999999998</v>
      </c>
      <c r="AW25" s="2">
        <v>0</v>
      </c>
      <c r="AX25" s="9">
        <f t="shared" si="15"/>
        <v>35.159999999999997</v>
      </c>
      <c r="AY25" s="2">
        <v>0</v>
      </c>
      <c r="AZ25" s="2">
        <v>0</v>
      </c>
      <c r="BA25" s="9">
        <f t="shared" si="16"/>
        <v>0</v>
      </c>
      <c r="BB25" s="2">
        <v>0.53</v>
      </c>
      <c r="BC25" s="2">
        <v>5.0000000000000001E-4</v>
      </c>
      <c r="BD25" s="9">
        <f t="shared" si="17"/>
        <v>63.600028301880499</v>
      </c>
      <c r="BE25" s="2">
        <v>0.21</v>
      </c>
      <c r="BF25" s="2">
        <v>2.5000000000000001E-3</v>
      </c>
      <c r="BG25" s="9">
        <f t="shared" si="18"/>
        <v>84.005952170069463</v>
      </c>
      <c r="BH25" s="2">
        <v>0.1515</v>
      </c>
      <c r="BI25" s="2">
        <v>1.0500000000000001E-2</v>
      </c>
      <c r="BJ25" s="9">
        <f t="shared" si="19"/>
        <v>60.745370193949768</v>
      </c>
      <c r="BK25" s="2">
        <v>0.16450000000000001</v>
      </c>
      <c r="BL25" s="2">
        <v>1.55E-2</v>
      </c>
      <c r="BM25" s="9">
        <f t="shared" si="20"/>
        <v>13.218290358438946</v>
      </c>
      <c r="BN25" s="2">
        <v>0.11749999999999999</v>
      </c>
      <c r="BO25" s="2">
        <v>5.0000000000000001E-4</v>
      </c>
      <c r="BP25" s="9">
        <f t="shared" si="21"/>
        <v>47.000425529988554</v>
      </c>
      <c r="BQ25" s="2">
        <v>2.4E-2</v>
      </c>
      <c r="BR25" s="2">
        <v>2.5000000000000001E-3</v>
      </c>
      <c r="BS25" s="9">
        <f t="shared" si="22"/>
        <v>9.6519428096109223</v>
      </c>
      <c r="BT25" s="2">
        <v>1.6419999999999999</v>
      </c>
      <c r="BU25" s="2">
        <v>0.221</v>
      </c>
      <c r="BV25" s="9">
        <f t="shared" si="23"/>
        <v>198.8166793807803</v>
      </c>
      <c r="BW25" s="2">
        <v>0</v>
      </c>
      <c r="BX25" s="2">
        <v>0</v>
      </c>
      <c r="BY25" s="9">
        <f t="shared" si="24"/>
        <v>0</v>
      </c>
      <c r="BZ25" s="9">
        <f t="shared" si="25"/>
        <v>1174.380783822553</v>
      </c>
    </row>
    <row r="26" spans="1:78" ht="15.75" thickBot="1" x14ac:dyDescent="0.3">
      <c r="A26" s="3">
        <v>0.91666666666666663</v>
      </c>
      <c r="B26" s="4">
        <v>43635</v>
      </c>
      <c r="C26" s="2">
        <v>0.17</v>
      </c>
      <c r="D26" s="2">
        <v>0</v>
      </c>
      <c r="E26" s="9">
        <f t="shared" si="0"/>
        <v>6.8000000000000007</v>
      </c>
      <c r="F26" s="2">
        <v>0.57099999999999995</v>
      </c>
      <c r="G26" s="2">
        <v>0</v>
      </c>
      <c r="H26" s="9">
        <f t="shared" si="1"/>
        <v>68.52</v>
      </c>
      <c r="I26" s="2">
        <v>0</v>
      </c>
      <c r="J26" s="2">
        <v>0</v>
      </c>
      <c r="K26" s="9">
        <f t="shared" si="2"/>
        <v>0</v>
      </c>
      <c r="L26" s="2">
        <v>0.80800000000000005</v>
      </c>
      <c r="M26" s="2">
        <v>3.6999999999999998E-2</v>
      </c>
      <c r="N26" s="9">
        <f t="shared" si="3"/>
        <v>161.76934196565182</v>
      </c>
      <c r="O26" s="2">
        <v>0</v>
      </c>
      <c r="P26" s="2">
        <v>0</v>
      </c>
      <c r="Q26" s="9">
        <f t="shared" si="4"/>
        <v>0</v>
      </c>
      <c r="R26" s="2">
        <v>0.72</v>
      </c>
      <c r="S26" s="2">
        <v>0.11600000000000001</v>
      </c>
      <c r="T26" s="9">
        <f t="shared" si="5"/>
        <v>218.78537428265173</v>
      </c>
      <c r="U26" s="2">
        <v>0.44350000000000001</v>
      </c>
      <c r="V26" s="2">
        <v>8.1000000000000003E-2</v>
      </c>
      <c r="W26" s="9">
        <f t="shared" si="6"/>
        <v>36.066893406557767</v>
      </c>
      <c r="X26" s="2">
        <v>0.53049999999999997</v>
      </c>
      <c r="Y26" s="2">
        <v>0.1095</v>
      </c>
      <c r="Z26" s="9">
        <f t="shared" si="7"/>
        <v>21.667321015760116</v>
      </c>
      <c r="AA26" s="2">
        <v>2.8500000000000001E-2</v>
      </c>
      <c r="AB26" s="2">
        <v>6.4999999999999997E-3</v>
      </c>
      <c r="AC26" s="9">
        <f t="shared" si="8"/>
        <v>3.5078198357384323</v>
      </c>
      <c r="AD26" s="2">
        <v>6.7000000000000004E-2</v>
      </c>
      <c r="AE26" s="2">
        <v>0</v>
      </c>
      <c r="AF26" s="9">
        <f t="shared" si="9"/>
        <v>8.0400000000000009</v>
      </c>
      <c r="AG26" s="2">
        <v>0.50449999999999995</v>
      </c>
      <c r="AH26" s="2">
        <v>0</v>
      </c>
      <c r="AI26" s="9">
        <f t="shared" si="10"/>
        <v>60.539999999999992</v>
      </c>
      <c r="AJ26" s="2">
        <v>0.19</v>
      </c>
      <c r="AK26" s="2">
        <v>1E-3</v>
      </c>
      <c r="AL26" s="9">
        <f t="shared" si="11"/>
        <v>22.800315787286806</v>
      </c>
      <c r="AM26" s="2">
        <v>0.20250000000000001</v>
      </c>
      <c r="AN26" s="2">
        <v>5.0000000000000001E-4</v>
      </c>
      <c r="AO26" s="9">
        <f t="shared" si="12"/>
        <v>24.300074073961177</v>
      </c>
      <c r="AP26" s="2">
        <v>0.18149999999999999</v>
      </c>
      <c r="AQ26" s="2">
        <v>5.4999999999999997E-3</v>
      </c>
      <c r="AR26" s="9">
        <f t="shared" si="13"/>
        <v>21.789997705369316</v>
      </c>
      <c r="AS26" s="2">
        <v>0.47849999999999998</v>
      </c>
      <c r="AT26" s="2">
        <v>0</v>
      </c>
      <c r="AU26" s="9">
        <f t="shared" si="14"/>
        <v>57.419999999999995</v>
      </c>
      <c r="AV26" s="2">
        <v>0.32400000000000001</v>
      </c>
      <c r="AW26" s="2">
        <v>5.0000000000000001E-4</v>
      </c>
      <c r="AX26" s="9">
        <f t="shared" si="15"/>
        <v>38.880046296268731</v>
      </c>
      <c r="AY26" s="2">
        <v>0</v>
      </c>
      <c r="AZ26" s="2">
        <v>0</v>
      </c>
      <c r="BA26" s="9">
        <f t="shared" si="16"/>
        <v>0</v>
      </c>
      <c r="BB26" s="2">
        <v>0.49</v>
      </c>
      <c r="BC26" s="2">
        <v>5.0000000000000001E-4</v>
      </c>
      <c r="BD26" s="9">
        <f t="shared" si="17"/>
        <v>58.800030612236931</v>
      </c>
      <c r="BE26" s="2">
        <v>0.2235</v>
      </c>
      <c r="BF26" s="2">
        <v>4.0000000000000001E-3</v>
      </c>
      <c r="BG26" s="9">
        <f t="shared" si="18"/>
        <v>89.414316527052875</v>
      </c>
      <c r="BH26" s="2">
        <v>0.17949999999999999</v>
      </c>
      <c r="BI26" s="2">
        <v>2.1499999999999998E-2</v>
      </c>
      <c r="BJ26" s="9">
        <f t="shared" si="19"/>
        <v>72.313207645629987</v>
      </c>
      <c r="BK26" s="2">
        <v>0.22500000000000001</v>
      </c>
      <c r="BL26" s="2">
        <v>2.1000000000000001E-2</v>
      </c>
      <c r="BM26" s="9">
        <f t="shared" si="20"/>
        <v>18.078230001855825</v>
      </c>
      <c r="BN26" s="2">
        <v>0.13</v>
      </c>
      <c r="BO26" s="2">
        <v>2.5000000000000001E-3</v>
      </c>
      <c r="BP26" s="9">
        <f t="shared" si="21"/>
        <v>52.009614495783374</v>
      </c>
      <c r="BQ26" s="2">
        <v>2.8000000000000001E-2</v>
      </c>
      <c r="BR26" s="2">
        <v>2.5000000000000001E-3</v>
      </c>
      <c r="BS26" s="9">
        <f t="shared" si="22"/>
        <v>11.244554237496478</v>
      </c>
      <c r="BT26" s="2">
        <v>1.752</v>
      </c>
      <c r="BU26" s="2">
        <v>0.252</v>
      </c>
      <c r="BV26" s="9">
        <f t="shared" si="23"/>
        <v>212.40366098539829</v>
      </c>
      <c r="BW26" s="2">
        <v>0</v>
      </c>
      <c r="BX26" s="2">
        <v>0</v>
      </c>
      <c r="BY26" s="9">
        <f t="shared" si="24"/>
        <v>0</v>
      </c>
      <c r="BZ26" s="9">
        <f t="shared" si="25"/>
        <v>1265.1507988746994</v>
      </c>
    </row>
    <row r="27" spans="1:78" ht="15.75" thickBot="1" x14ac:dyDescent="0.3">
      <c r="A27" s="3">
        <v>0.95833333333333337</v>
      </c>
      <c r="B27" s="4">
        <v>43635</v>
      </c>
      <c r="C27" s="2">
        <v>0.1565</v>
      </c>
      <c r="D27" s="2">
        <v>0</v>
      </c>
      <c r="E27" s="9">
        <f t="shared" si="0"/>
        <v>6.26</v>
      </c>
      <c r="F27" s="2">
        <v>0.56850000000000001</v>
      </c>
      <c r="G27" s="2">
        <v>0</v>
      </c>
      <c r="H27" s="9">
        <f t="shared" si="1"/>
        <v>68.22</v>
      </c>
      <c r="I27" s="2">
        <v>0</v>
      </c>
      <c r="J27" s="2">
        <v>0</v>
      </c>
      <c r="K27" s="9">
        <f t="shared" si="2"/>
        <v>0</v>
      </c>
      <c r="L27" s="2">
        <v>0.8165</v>
      </c>
      <c r="M27" s="2">
        <v>3.3000000000000002E-2</v>
      </c>
      <c r="N27" s="9">
        <f t="shared" si="3"/>
        <v>163.43331973621537</v>
      </c>
      <c r="O27" s="2">
        <v>0</v>
      </c>
      <c r="P27" s="2">
        <v>0</v>
      </c>
      <c r="Q27" s="9">
        <f t="shared" si="4"/>
        <v>0</v>
      </c>
      <c r="R27" s="2">
        <v>0.76300000000000001</v>
      </c>
      <c r="S27" s="2">
        <v>0.1265</v>
      </c>
      <c r="T27" s="9">
        <f t="shared" si="5"/>
        <v>232.02459460152065</v>
      </c>
      <c r="U27" s="2">
        <v>0.51700000000000002</v>
      </c>
      <c r="V27" s="2">
        <v>0.123</v>
      </c>
      <c r="W27" s="9">
        <f t="shared" si="6"/>
        <v>42.514411674160556</v>
      </c>
      <c r="X27" s="2">
        <v>0.52149999999999996</v>
      </c>
      <c r="Y27" s="2">
        <v>0.124</v>
      </c>
      <c r="Z27" s="9">
        <f t="shared" si="7"/>
        <v>21.441576434581485</v>
      </c>
      <c r="AA27" s="2">
        <v>7.8E-2</v>
      </c>
      <c r="AB27" s="2">
        <v>2.6499999999999999E-2</v>
      </c>
      <c r="AC27" s="9">
        <f t="shared" si="8"/>
        <v>9.8854438443602515</v>
      </c>
      <c r="AD27" s="2">
        <v>6.7500000000000004E-2</v>
      </c>
      <c r="AE27" s="2">
        <v>0</v>
      </c>
      <c r="AF27" s="9">
        <f t="shared" si="9"/>
        <v>8.1000000000000014</v>
      </c>
      <c r="AG27" s="2">
        <v>0.45350000000000001</v>
      </c>
      <c r="AH27" s="2">
        <v>0</v>
      </c>
      <c r="AI27" s="9">
        <f t="shared" si="10"/>
        <v>54.42</v>
      </c>
      <c r="AJ27" s="2">
        <v>0.217</v>
      </c>
      <c r="AK27" s="2">
        <v>0</v>
      </c>
      <c r="AL27" s="9">
        <f t="shared" si="11"/>
        <v>26.04</v>
      </c>
      <c r="AM27" s="2">
        <v>0.251</v>
      </c>
      <c r="AN27" s="2">
        <v>2.7E-2</v>
      </c>
      <c r="AO27" s="9">
        <f t="shared" si="12"/>
        <v>30.29376173406003</v>
      </c>
      <c r="AP27" s="2">
        <v>0.223</v>
      </c>
      <c r="AQ27" s="2">
        <v>0</v>
      </c>
      <c r="AR27" s="9">
        <f t="shared" si="13"/>
        <v>26.76</v>
      </c>
      <c r="AS27" s="2">
        <v>0.48199999999999998</v>
      </c>
      <c r="AT27" s="2">
        <v>0</v>
      </c>
      <c r="AU27" s="9">
        <f t="shared" si="14"/>
        <v>57.839999999999996</v>
      </c>
      <c r="AV27" s="2">
        <v>0.39400000000000002</v>
      </c>
      <c r="AW27" s="2">
        <v>0</v>
      </c>
      <c r="AX27" s="9">
        <f t="shared" si="15"/>
        <v>47.28</v>
      </c>
      <c r="AY27" s="2">
        <v>0</v>
      </c>
      <c r="AZ27" s="2">
        <v>0</v>
      </c>
      <c r="BA27" s="9">
        <f t="shared" si="16"/>
        <v>0</v>
      </c>
      <c r="BB27" s="2">
        <v>0.50900000000000001</v>
      </c>
      <c r="BC27" s="2">
        <v>0</v>
      </c>
      <c r="BD27" s="9">
        <f t="shared" si="17"/>
        <v>61.08</v>
      </c>
      <c r="BE27" s="2">
        <v>0.2455</v>
      </c>
      <c r="BF27" s="2">
        <v>1.4E-2</v>
      </c>
      <c r="BG27" s="9">
        <f t="shared" si="18"/>
        <v>98.359544529242299</v>
      </c>
      <c r="BH27" s="2">
        <v>0.217</v>
      </c>
      <c r="BI27" s="2">
        <v>2.7E-2</v>
      </c>
      <c r="BJ27" s="9">
        <f t="shared" si="19"/>
        <v>87.469308903180433</v>
      </c>
      <c r="BK27" s="2">
        <v>0.23100000000000001</v>
      </c>
      <c r="BL27" s="2">
        <v>2.2499999999999999E-2</v>
      </c>
      <c r="BM27" s="9">
        <f t="shared" si="20"/>
        <v>18.567455399165496</v>
      </c>
      <c r="BN27" s="2">
        <v>0.1255</v>
      </c>
      <c r="BO27" s="2">
        <v>6.4999999999999997E-3</v>
      </c>
      <c r="BP27" s="9">
        <f t="shared" si="21"/>
        <v>50.267285584164981</v>
      </c>
      <c r="BQ27" s="2">
        <v>3.2500000000000001E-2</v>
      </c>
      <c r="BR27" s="2">
        <v>4.4999999999999997E-3</v>
      </c>
      <c r="BS27" s="9">
        <f t="shared" si="22"/>
        <v>13.124023773218335</v>
      </c>
      <c r="BT27" s="2">
        <v>1.9125000000000001</v>
      </c>
      <c r="BU27" s="2">
        <v>0.29299999999999998</v>
      </c>
      <c r="BV27" s="9">
        <f t="shared" si="23"/>
        <v>232.17768109790401</v>
      </c>
      <c r="BW27" s="2">
        <v>0</v>
      </c>
      <c r="BX27" s="2">
        <v>0</v>
      </c>
      <c r="BY27" s="9">
        <f t="shared" si="24"/>
        <v>0</v>
      </c>
      <c r="BZ27" s="9">
        <f t="shared" si="25"/>
        <v>1355.5584073117739</v>
      </c>
    </row>
    <row r="28" spans="1:78" ht="15.75" thickBot="1" x14ac:dyDescent="0.3">
      <c r="A28" s="3">
        <v>1</v>
      </c>
      <c r="B28" s="4">
        <v>43636</v>
      </c>
      <c r="C28" s="2">
        <v>0.183</v>
      </c>
      <c r="D28" s="2">
        <v>0</v>
      </c>
      <c r="E28" s="9">
        <f t="shared" si="0"/>
        <v>7.32</v>
      </c>
      <c r="F28" s="2">
        <v>0.5675</v>
      </c>
      <c r="G28" s="2">
        <v>0</v>
      </c>
      <c r="H28" s="9">
        <f t="shared" si="1"/>
        <v>68.099999999999994</v>
      </c>
      <c r="I28" s="2">
        <v>0</v>
      </c>
      <c r="J28" s="2">
        <v>0</v>
      </c>
      <c r="K28" s="9">
        <f t="shared" si="2"/>
        <v>0</v>
      </c>
      <c r="L28" s="2">
        <v>0.75149999999999995</v>
      </c>
      <c r="M28" s="2">
        <v>8.9999999999999993E-3</v>
      </c>
      <c r="N28" s="9">
        <f t="shared" si="3"/>
        <v>150.31077805666499</v>
      </c>
      <c r="O28" s="2">
        <v>0</v>
      </c>
      <c r="P28" s="2">
        <v>0</v>
      </c>
      <c r="Q28" s="9">
        <f t="shared" si="4"/>
        <v>0</v>
      </c>
      <c r="R28" s="2">
        <v>0.71499999999999997</v>
      </c>
      <c r="S28" s="2">
        <v>0.1215</v>
      </c>
      <c r="T28" s="9">
        <f t="shared" si="5"/>
        <v>217.57493536710518</v>
      </c>
      <c r="U28" s="2">
        <v>0.4425</v>
      </c>
      <c r="V28" s="2">
        <v>0.10249999999999999</v>
      </c>
      <c r="W28" s="9">
        <f t="shared" si="6"/>
        <v>36.33730865102698</v>
      </c>
      <c r="X28" s="2">
        <v>0.47649999999999998</v>
      </c>
      <c r="Y28" s="2">
        <v>8.3500000000000005E-2</v>
      </c>
      <c r="Z28" s="9">
        <f t="shared" si="7"/>
        <v>19.350431519736194</v>
      </c>
      <c r="AA28" s="2">
        <v>9.0999999999999998E-2</v>
      </c>
      <c r="AB28" s="2">
        <v>2.9499999999999998E-2</v>
      </c>
      <c r="AC28" s="9">
        <f t="shared" si="8"/>
        <v>11.479459917609365</v>
      </c>
      <c r="AD28" s="2">
        <v>5.5500000000000001E-2</v>
      </c>
      <c r="AE28" s="2">
        <v>0</v>
      </c>
      <c r="AF28" s="9">
        <f t="shared" si="9"/>
        <v>6.66</v>
      </c>
      <c r="AG28" s="2">
        <v>0.41249999999999998</v>
      </c>
      <c r="AH28" s="2">
        <v>0</v>
      </c>
      <c r="AI28" s="9">
        <f t="shared" si="10"/>
        <v>49.5</v>
      </c>
      <c r="AJ28" s="2">
        <v>0.184</v>
      </c>
      <c r="AK28" s="2">
        <v>0</v>
      </c>
      <c r="AL28" s="9">
        <f t="shared" si="11"/>
        <v>22.08</v>
      </c>
      <c r="AM28" s="2">
        <v>0.23799999999999999</v>
      </c>
      <c r="AN28" s="2">
        <v>1.7999999999999999E-2</v>
      </c>
      <c r="AO28" s="9">
        <f t="shared" si="12"/>
        <v>28.641564203094774</v>
      </c>
      <c r="AP28" s="2">
        <v>0.2235</v>
      </c>
      <c r="AQ28" s="2">
        <v>0</v>
      </c>
      <c r="AR28" s="9">
        <f t="shared" si="13"/>
        <v>26.82</v>
      </c>
      <c r="AS28" s="2">
        <v>0.5</v>
      </c>
      <c r="AT28" s="2">
        <v>0</v>
      </c>
      <c r="AU28" s="9">
        <f t="shared" si="14"/>
        <v>60</v>
      </c>
      <c r="AV28" s="2">
        <v>0.39900000000000002</v>
      </c>
      <c r="AW28" s="2">
        <v>0</v>
      </c>
      <c r="AX28" s="9">
        <f t="shared" si="15"/>
        <v>47.88</v>
      </c>
      <c r="AY28" s="2">
        <v>0</v>
      </c>
      <c r="AZ28" s="2">
        <v>0</v>
      </c>
      <c r="BA28" s="9">
        <f t="shared" si="16"/>
        <v>0</v>
      </c>
      <c r="BB28" s="2">
        <v>0.44900000000000001</v>
      </c>
      <c r="BC28" s="2">
        <v>0</v>
      </c>
      <c r="BD28" s="9">
        <f t="shared" si="17"/>
        <v>53.88</v>
      </c>
      <c r="BE28" s="2">
        <v>0.23549999999999999</v>
      </c>
      <c r="BF28" s="2">
        <v>8.9999999999999993E-3</v>
      </c>
      <c r="BG28" s="9">
        <f t="shared" si="18"/>
        <v>94.268764710268684</v>
      </c>
      <c r="BH28" s="2">
        <v>0.19800000000000001</v>
      </c>
      <c r="BI28" s="2">
        <v>1.4E-2</v>
      </c>
      <c r="BJ28" s="9">
        <f t="shared" si="19"/>
        <v>79.397732965116845</v>
      </c>
      <c r="BK28" s="2">
        <v>0.17949999999999999</v>
      </c>
      <c r="BL28" s="2">
        <v>0.01</v>
      </c>
      <c r="BM28" s="9">
        <f t="shared" si="20"/>
        <v>14.38226685887868</v>
      </c>
      <c r="BN28" s="2">
        <v>0.1205</v>
      </c>
      <c r="BO28" s="2">
        <v>2.5000000000000001E-3</v>
      </c>
      <c r="BP28" s="9">
        <f t="shared" si="21"/>
        <v>48.210372327954488</v>
      </c>
      <c r="BQ28" s="2">
        <v>2.5000000000000001E-2</v>
      </c>
      <c r="BR28" s="2">
        <v>3.5000000000000001E-3</v>
      </c>
      <c r="BS28" s="9">
        <f t="shared" si="22"/>
        <v>10.097524449091472</v>
      </c>
      <c r="BT28" s="2">
        <v>1.7709999999999999</v>
      </c>
      <c r="BU28" s="2">
        <v>0.27850000000000003</v>
      </c>
      <c r="BV28" s="9">
        <f t="shared" si="23"/>
        <v>215.13169640943195</v>
      </c>
      <c r="BW28" s="2">
        <v>0</v>
      </c>
      <c r="BX28" s="2">
        <v>0</v>
      </c>
      <c r="BY28" s="9">
        <f t="shared" si="24"/>
        <v>0</v>
      </c>
      <c r="BZ28" s="9">
        <f t="shared" si="25"/>
        <v>1267.4228354359796</v>
      </c>
    </row>
  </sheetData>
  <mergeCells count="43">
    <mergeCell ref="BN1:BS1"/>
    <mergeCell ref="BN2:BP2"/>
    <mergeCell ref="BQ2:BS2"/>
    <mergeCell ref="BE2:BG2"/>
    <mergeCell ref="BH2:BJ2"/>
    <mergeCell ref="BE1:BM1"/>
    <mergeCell ref="BK2:BM2"/>
    <mergeCell ref="AG1:AL1"/>
    <mergeCell ref="AG2:AI2"/>
    <mergeCell ref="AJ2:AL2"/>
    <mergeCell ref="AM1:AR1"/>
    <mergeCell ref="AM2:AO2"/>
    <mergeCell ref="AP2:AR2"/>
    <mergeCell ref="F1:H1"/>
    <mergeCell ref="F2:H2"/>
    <mergeCell ref="AD2:AF2"/>
    <mergeCell ref="AY2:BA2"/>
    <mergeCell ref="BB2:BD2"/>
    <mergeCell ref="U1:W1"/>
    <mergeCell ref="I1:N1"/>
    <mergeCell ref="O1:T1"/>
    <mergeCell ref="L2:N2"/>
    <mergeCell ref="R2:T2"/>
    <mergeCell ref="X1:Z1"/>
    <mergeCell ref="AS1:AX1"/>
    <mergeCell ref="AS2:AU2"/>
    <mergeCell ref="AV2:AX2"/>
    <mergeCell ref="BT2:BV2"/>
    <mergeCell ref="BW2:BY2"/>
    <mergeCell ref="A3:B3"/>
    <mergeCell ref="BT1:BY1"/>
    <mergeCell ref="BZ1:BZ3"/>
    <mergeCell ref="A2:B2"/>
    <mergeCell ref="C2:E2"/>
    <mergeCell ref="I2:K2"/>
    <mergeCell ref="O2:Q2"/>
    <mergeCell ref="U2:W2"/>
    <mergeCell ref="X2:Z2"/>
    <mergeCell ref="AA2:AC2"/>
    <mergeCell ref="A1:B1"/>
    <mergeCell ref="AA1:AF1"/>
    <mergeCell ref="AY1:BD1"/>
    <mergeCell ref="C1:E1"/>
  </mergeCells>
  <pageMargins left="0.7" right="0.7" top="0.75" bottom="0.75" header="0.3" footer="0.3"/>
  <pageSetup paperSize="9" orientation="portrait" r:id="rId1"/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8"/>
  <sheetViews>
    <sheetView zoomScaleNormal="100" workbookViewId="0">
      <pane xSplit="2" ySplit="4" topLeftCell="C5" activePane="bottomRight" state="frozen"/>
      <selection activeCell="E5" sqref="E5"/>
      <selection pane="topRight" activeCell="E5" sqref="E5"/>
      <selection pane="bottomLeft" activeCell="E5" sqref="E5"/>
      <selection pane="bottomRight" activeCell="BQ5" sqref="BQ5:BR28"/>
    </sheetView>
  </sheetViews>
  <sheetFormatPr defaultRowHeight="15" outlineLevelCol="1" x14ac:dyDescent="0.25"/>
  <cols>
    <col min="2" max="2" width="11.28515625" bestFit="1" customWidth="1"/>
    <col min="3" max="3" width="9.140625" hidden="1" customWidth="1" outlineLevel="1"/>
    <col min="4" max="4" width="9.7109375" hidden="1" customWidth="1" outlineLevel="1"/>
    <col min="5" max="5" width="8.570312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9.140625" collapsed="1"/>
    <col min="12" max="13" width="9.140625" hidden="1" customWidth="1" outlineLevel="1"/>
    <col min="14" max="14" width="9.140625" collapsed="1"/>
    <col min="15" max="15" width="9.140625" hidden="1" customWidth="1" outlineLevel="1"/>
    <col min="16" max="16" width="9.7109375" hidden="1" customWidth="1" outlineLevel="1"/>
    <col min="17" max="17" width="9.140625" collapsed="1"/>
    <col min="18" max="18" width="9.140625" hidden="1" customWidth="1" outlineLevel="1"/>
    <col min="19" max="19" width="9.7109375" hidden="1" customWidth="1" outlineLevel="1"/>
    <col min="20" max="20" width="8.7109375" bestFit="1" customWidth="1" collapsed="1"/>
    <col min="21" max="21" width="8.140625" hidden="1" customWidth="1" outlineLevel="1"/>
    <col min="22" max="22" width="9.7109375" hidden="1" customWidth="1" outlineLevel="1"/>
    <col min="23" max="23" width="8.7109375" bestFit="1" customWidth="1" collapsed="1"/>
    <col min="24" max="24" width="7.7109375" hidden="1" customWidth="1" outlineLevel="1"/>
    <col min="25" max="25" width="9.7109375" hidden="1" customWidth="1" outlineLevel="1"/>
    <col min="26" max="26" width="9.140625" collapsed="1"/>
    <col min="27" max="27" width="9.140625" hidden="1" customWidth="1" outlineLevel="1"/>
    <col min="28" max="28" width="9.7109375" hidden="1" customWidth="1" outlineLevel="1"/>
    <col min="29" max="29" width="8.85546875" customWidth="1" collapsed="1"/>
    <col min="30" max="30" width="9.140625" hidden="1" customWidth="1" outlineLevel="1"/>
    <col min="31" max="31" width="9.7109375" hidden="1" customWidth="1" outlineLevel="1"/>
    <col min="32" max="32" width="8.7109375" bestFit="1" customWidth="1" collapsed="1"/>
    <col min="33" max="33" width="9.140625" hidden="1" customWidth="1" outlineLevel="1"/>
    <col min="34" max="34" width="9.7109375" hidden="1" customWidth="1" outlineLevel="1"/>
    <col min="35" max="35" width="9.140625" collapsed="1"/>
    <col min="36" max="36" width="9.140625" hidden="1" customWidth="1" outlineLevel="1"/>
    <col min="37" max="37" width="9.7109375" hidden="1" customWidth="1" outlineLevel="1"/>
    <col min="38" max="38" width="8.7109375" bestFit="1" customWidth="1" collapsed="1"/>
    <col min="39" max="40" width="9.140625" hidden="1" customWidth="1" outlineLevel="1"/>
    <col min="41" max="41" width="9.140625" collapsed="1"/>
    <col min="42" max="42" width="9.140625" hidden="1" customWidth="1" outlineLevel="1"/>
    <col min="43" max="43" width="9.7109375" hidden="1" customWidth="1" outlineLevel="1"/>
    <col min="44" max="44" width="8.7109375" bestFit="1" customWidth="1" collapsed="1"/>
    <col min="45" max="45" width="9.140625" hidden="1" customWidth="1" outlineLevel="1"/>
    <col min="46" max="46" width="9.7109375" hidden="1" customWidth="1" outlineLevel="1"/>
    <col min="47" max="47" width="8.7109375" bestFit="1" customWidth="1" collapsed="1"/>
    <col min="48" max="48" width="9.140625" hidden="1" customWidth="1" outlineLevel="1"/>
    <col min="49" max="49" width="9.7109375" hidden="1" customWidth="1" outlineLevel="1"/>
    <col min="50" max="50" width="8.7109375" bestFit="1" customWidth="1" collapsed="1"/>
    <col min="51" max="51" width="9.140625" hidden="1" customWidth="1" outlineLevel="1"/>
    <col min="52" max="52" width="9.7109375" hidden="1" customWidth="1" outlineLevel="1"/>
    <col min="53" max="53" width="8.7109375" bestFit="1" customWidth="1" collapsed="1"/>
    <col min="54" max="54" width="9.140625" hidden="1" customWidth="1" outlineLevel="1"/>
    <col min="55" max="55" width="9.7109375" hidden="1" customWidth="1" outlineLevel="1"/>
    <col min="56" max="56" width="8.7109375" bestFit="1" customWidth="1" collapsed="1"/>
    <col min="57" max="57" width="9.140625" hidden="1" customWidth="1" outlineLevel="1"/>
    <col min="58" max="58" width="9.7109375" hidden="1" customWidth="1" outlineLevel="1"/>
    <col min="59" max="59" width="8.7109375" bestFit="1" customWidth="1" collapsed="1"/>
    <col min="60" max="60" width="9.140625" hidden="1" customWidth="1" outlineLevel="1"/>
    <col min="61" max="61" width="9.7109375" hidden="1" customWidth="1" outlineLevel="1"/>
    <col min="62" max="62" width="8.7109375" bestFit="1" customWidth="1" collapsed="1"/>
    <col min="63" max="63" width="9.140625" hidden="1" customWidth="1" outlineLevel="1"/>
    <col min="64" max="64" width="9.7109375" hidden="1" customWidth="1" outlineLevel="1"/>
    <col min="65" max="65" width="8.7109375" bestFit="1" customWidth="1" collapsed="1"/>
    <col min="66" max="66" width="9.140625" hidden="1" customWidth="1" outlineLevel="1"/>
    <col min="67" max="67" width="9.7109375" hidden="1" customWidth="1" outlineLevel="1"/>
    <col min="68" max="68" width="8.7109375" bestFit="1" customWidth="1" collapsed="1"/>
    <col min="69" max="69" width="9.140625" hidden="1" customWidth="1" outlineLevel="1"/>
    <col min="70" max="70" width="9.7109375" hidden="1" customWidth="1" outlineLevel="1"/>
    <col min="71" max="71" width="8.7109375" bestFit="1" customWidth="1" collapsed="1"/>
  </cols>
  <sheetData>
    <row r="1" spans="1:75" x14ac:dyDescent="0.25">
      <c r="A1" s="34" t="s">
        <v>5</v>
      </c>
      <c r="B1" s="34"/>
      <c r="C1" s="42" t="s">
        <v>48</v>
      </c>
      <c r="D1" s="43"/>
      <c r="E1" s="44"/>
      <c r="F1" s="42" t="s">
        <v>49</v>
      </c>
      <c r="G1" s="43"/>
      <c r="H1" s="44"/>
      <c r="I1" s="42" t="s">
        <v>50</v>
      </c>
      <c r="J1" s="43"/>
      <c r="K1" s="43"/>
      <c r="L1" s="43"/>
      <c r="M1" s="43"/>
      <c r="N1" s="44"/>
      <c r="O1" s="42" t="s">
        <v>51</v>
      </c>
      <c r="P1" s="43"/>
      <c r="Q1" s="43"/>
      <c r="R1" s="43"/>
      <c r="S1" s="43"/>
      <c r="T1" s="44"/>
      <c r="U1" s="42" t="s">
        <v>154</v>
      </c>
      <c r="V1" s="43"/>
      <c r="W1" s="44"/>
      <c r="X1" s="42" t="s">
        <v>55</v>
      </c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4"/>
      <c r="BN1" s="34" t="s">
        <v>62</v>
      </c>
      <c r="BO1" s="34"/>
      <c r="BP1" s="34"/>
      <c r="BQ1" s="34"/>
      <c r="BR1" s="34"/>
      <c r="BS1" s="34"/>
      <c r="BT1" s="35" t="s">
        <v>26</v>
      </c>
    </row>
    <row r="2" spans="1:75" x14ac:dyDescent="0.25">
      <c r="A2" s="34" t="s">
        <v>6</v>
      </c>
      <c r="B2" s="34"/>
      <c r="C2" s="41" t="s">
        <v>52</v>
      </c>
      <c r="D2" s="39"/>
      <c r="E2" s="40"/>
      <c r="F2" s="41" t="s">
        <v>197</v>
      </c>
      <c r="G2" s="39"/>
      <c r="H2" s="40"/>
      <c r="I2" s="41" t="s">
        <v>53</v>
      </c>
      <c r="J2" s="39"/>
      <c r="K2" s="40"/>
      <c r="L2" s="41" t="s">
        <v>54</v>
      </c>
      <c r="M2" s="39"/>
      <c r="N2" s="40"/>
      <c r="O2" s="41" t="s">
        <v>153</v>
      </c>
      <c r="P2" s="39"/>
      <c r="Q2" s="40"/>
      <c r="R2" s="41" t="s">
        <v>173</v>
      </c>
      <c r="S2" s="39"/>
      <c r="T2" s="40"/>
      <c r="U2" s="41" t="s">
        <v>155</v>
      </c>
      <c r="V2" s="39"/>
      <c r="W2" s="40"/>
      <c r="X2" s="41" t="s">
        <v>56</v>
      </c>
      <c r="Y2" s="39"/>
      <c r="Z2" s="40"/>
      <c r="AA2" s="41" t="s">
        <v>57</v>
      </c>
      <c r="AB2" s="39"/>
      <c r="AC2" s="40"/>
      <c r="AD2" s="41" t="s">
        <v>58</v>
      </c>
      <c r="AE2" s="39"/>
      <c r="AF2" s="40"/>
      <c r="AG2" s="41" t="s">
        <v>59</v>
      </c>
      <c r="AH2" s="39"/>
      <c r="AI2" s="40"/>
      <c r="AJ2" s="41" t="s">
        <v>60</v>
      </c>
      <c r="AK2" s="39"/>
      <c r="AL2" s="40"/>
      <c r="AM2" s="41" t="s">
        <v>61</v>
      </c>
      <c r="AN2" s="39"/>
      <c r="AO2" s="40"/>
      <c r="AP2" s="41" t="s">
        <v>176</v>
      </c>
      <c r="AQ2" s="39"/>
      <c r="AR2" s="40"/>
      <c r="AS2" s="41" t="s">
        <v>177</v>
      </c>
      <c r="AT2" s="39"/>
      <c r="AU2" s="40"/>
      <c r="AV2" s="41" t="s">
        <v>178</v>
      </c>
      <c r="AW2" s="39"/>
      <c r="AX2" s="40"/>
      <c r="AY2" s="41" t="s">
        <v>179</v>
      </c>
      <c r="AZ2" s="39"/>
      <c r="BA2" s="40"/>
      <c r="BB2" s="41" t="s">
        <v>180</v>
      </c>
      <c r="BC2" s="39"/>
      <c r="BD2" s="40"/>
      <c r="BE2" s="41" t="s">
        <v>181</v>
      </c>
      <c r="BF2" s="39"/>
      <c r="BG2" s="40"/>
      <c r="BH2" s="41" t="s">
        <v>182</v>
      </c>
      <c r="BI2" s="39"/>
      <c r="BJ2" s="40"/>
      <c r="BK2" s="41" t="s">
        <v>183</v>
      </c>
      <c r="BL2" s="39"/>
      <c r="BM2" s="40"/>
      <c r="BN2" s="41" t="s">
        <v>63</v>
      </c>
      <c r="BO2" s="39"/>
      <c r="BP2" s="40"/>
      <c r="BQ2" s="41" t="s">
        <v>64</v>
      </c>
      <c r="BR2" s="39"/>
      <c r="BS2" s="40"/>
      <c r="BT2" s="36"/>
    </row>
    <row r="3" spans="1:75" ht="15.75" thickBot="1" x14ac:dyDescent="0.3">
      <c r="A3" s="34" t="s">
        <v>7</v>
      </c>
      <c r="B3" s="34"/>
      <c r="C3" s="10"/>
      <c r="D3" s="10"/>
      <c r="E3" s="7">
        <v>400</v>
      </c>
      <c r="F3" s="10"/>
      <c r="G3" s="10"/>
      <c r="H3" s="7">
        <v>400</v>
      </c>
      <c r="I3" s="7"/>
      <c r="J3" s="7"/>
      <c r="K3" s="7">
        <v>200</v>
      </c>
      <c r="L3" s="10"/>
      <c r="M3" s="10"/>
      <c r="N3" s="7">
        <v>200</v>
      </c>
      <c r="O3" s="17"/>
      <c r="P3" s="17"/>
      <c r="Q3" s="7">
        <v>2000</v>
      </c>
      <c r="R3" s="10"/>
      <c r="S3" s="10"/>
      <c r="T3" s="7">
        <v>2000</v>
      </c>
      <c r="U3" s="17"/>
      <c r="V3" s="17"/>
      <c r="W3" s="7">
        <v>80</v>
      </c>
      <c r="X3" s="10"/>
      <c r="Y3" s="10"/>
      <c r="Z3" s="7">
        <v>60</v>
      </c>
      <c r="AA3" s="10"/>
      <c r="AB3" s="10"/>
      <c r="AC3" s="7">
        <v>60</v>
      </c>
      <c r="AD3" s="10"/>
      <c r="AE3" s="10"/>
      <c r="AF3" s="7">
        <v>60</v>
      </c>
      <c r="AG3" s="10"/>
      <c r="AH3" s="10"/>
      <c r="AI3" s="7">
        <v>60</v>
      </c>
      <c r="AJ3" s="10"/>
      <c r="AK3" s="10"/>
      <c r="AL3" s="7">
        <v>60</v>
      </c>
      <c r="AM3" s="10"/>
      <c r="AN3" s="10"/>
      <c r="AO3" s="7">
        <v>60</v>
      </c>
      <c r="AP3" s="24"/>
      <c r="AQ3" s="24"/>
      <c r="AR3" s="7">
        <v>80</v>
      </c>
      <c r="AS3" s="24"/>
      <c r="AT3" s="24"/>
      <c r="AU3" s="7">
        <v>40</v>
      </c>
      <c r="AV3" s="24"/>
      <c r="AW3" s="24"/>
      <c r="AX3" s="7">
        <v>30</v>
      </c>
      <c r="AY3" s="24"/>
      <c r="AZ3" s="24"/>
      <c r="BA3" s="7">
        <v>10</v>
      </c>
      <c r="BB3" s="24"/>
      <c r="BC3" s="24"/>
      <c r="BD3" s="7">
        <v>40</v>
      </c>
      <c r="BE3" s="24"/>
      <c r="BF3" s="24"/>
      <c r="BG3" s="7">
        <v>40</v>
      </c>
      <c r="BH3" s="24"/>
      <c r="BI3" s="24"/>
      <c r="BJ3" s="7">
        <v>30</v>
      </c>
      <c r="BK3" s="24"/>
      <c r="BL3" s="24"/>
      <c r="BM3" s="7">
        <v>40</v>
      </c>
      <c r="BN3" s="10"/>
      <c r="BO3" s="10"/>
      <c r="BP3" s="7">
        <v>200</v>
      </c>
      <c r="BQ3" s="10"/>
      <c r="BR3" s="10"/>
      <c r="BS3" s="7">
        <v>200</v>
      </c>
      <c r="BT3" s="37"/>
    </row>
    <row r="4" spans="1:75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1" t="s">
        <v>0</v>
      </c>
      <c r="P4" s="1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8" t="s">
        <v>1</v>
      </c>
      <c r="W4" s="19" t="s">
        <v>8</v>
      </c>
      <c r="X4" s="1" t="s">
        <v>0</v>
      </c>
      <c r="Y4" s="1" t="s">
        <v>1</v>
      </c>
      <c r="Z4" s="5" t="s">
        <v>8</v>
      </c>
      <c r="AA4" s="6" t="s">
        <v>0</v>
      </c>
      <c r="AB4" s="6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1" t="s">
        <v>0</v>
      </c>
      <c r="AW4" s="1" t="s">
        <v>1</v>
      </c>
      <c r="AX4" s="5" t="s">
        <v>8</v>
      </c>
      <c r="AY4" s="1" t="s">
        <v>0</v>
      </c>
      <c r="AZ4" s="1" t="s">
        <v>1</v>
      </c>
      <c r="BA4" s="5" t="s">
        <v>8</v>
      </c>
      <c r="BB4" s="1" t="s">
        <v>0</v>
      </c>
      <c r="BC4" s="1" t="s">
        <v>1</v>
      </c>
      <c r="BD4" s="5" t="s">
        <v>8</v>
      </c>
      <c r="BE4" s="1" t="s">
        <v>0</v>
      </c>
      <c r="BF4" s="1" t="s">
        <v>1</v>
      </c>
      <c r="BG4" s="5" t="s">
        <v>8</v>
      </c>
      <c r="BH4" s="1" t="s">
        <v>0</v>
      </c>
      <c r="BI4" s="1" t="s">
        <v>1</v>
      </c>
      <c r="BJ4" s="5" t="s">
        <v>8</v>
      </c>
      <c r="BK4" s="1" t="s">
        <v>0</v>
      </c>
      <c r="BL4" s="1" t="s">
        <v>1</v>
      </c>
      <c r="BM4" s="5" t="s">
        <v>8</v>
      </c>
      <c r="BN4" s="1" t="s">
        <v>0</v>
      </c>
      <c r="BO4" s="1" t="s">
        <v>1</v>
      </c>
      <c r="BP4" s="5" t="s">
        <v>8</v>
      </c>
      <c r="BQ4" s="1" t="s">
        <v>0</v>
      </c>
      <c r="BR4" s="1" t="s">
        <v>1</v>
      </c>
      <c r="BS4" s="5" t="s">
        <v>8</v>
      </c>
      <c r="BT4" s="5" t="s">
        <v>8</v>
      </c>
    </row>
    <row r="5" spans="1:75" ht="15.75" thickBot="1" x14ac:dyDescent="0.3">
      <c r="A5" s="3">
        <v>4.1666666666666664E-2</v>
      </c>
      <c r="B5" s="4">
        <v>43635</v>
      </c>
      <c r="C5" s="2"/>
      <c r="D5" s="2"/>
      <c r="E5" s="9">
        <f t="shared" ref="E5:E28" si="0">SQRT(C5*C5+D5*D5)*E$3</f>
        <v>0</v>
      </c>
      <c r="F5" s="2">
        <v>0.01</v>
      </c>
      <c r="G5" s="2">
        <v>1E-3</v>
      </c>
      <c r="H5" s="9">
        <f t="shared" ref="H5:H28" si="1">SQRT(F5*F5+G5*G5)*H$3</f>
        <v>4.0199502484483567</v>
      </c>
      <c r="I5" s="2">
        <v>0.497</v>
      </c>
      <c r="J5" s="2">
        <v>0.1075</v>
      </c>
      <c r="K5" s="9">
        <f t="shared" ref="K5:K28" si="2">SQRT(I5*I5+J5*J5)*K$3</f>
        <v>101.69862339284639</v>
      </c>
      <c r="L5" s="2">
        <v>8.0000000000000002E-3</v>
      </c>
      <c r="M5" s="2">
        <v>1.35E-2</v>
      </c>
      <c r="N5" s="9">
        <f t="shared" ref="N5:N28" si="3">SQRT(L5*L5+M5*M5)*N$3</f>
        <v>3.1384709652950433</v>
      </c>
      <c r="O5" s="2">
        <v>1.52E-2</v>
      </c>
      <c r="P5" s="2">
        <v>0</v>
      </c>
      <c r="Q5" s="9">
        <f t="shared" ref="Q5:Q28" si="4">SQRT(O5*O5+P5*P5)*Q$3</f>
        <v>30.4</v>
      </c>
      <c r="R5" s="2">
        <v>6.0000000000000001E-3</v>
      </c>
      <c r="S5" s="2">
        <v>1.6999999999999999E-3</v>
      </c>
      <c r="T5" s="9">
        <f t="shared" ref="T5:T28" si="5">SQRT(R5*R5+S5*S5)*T$3</f>
        <v>12.472369462135093</v>
      </c>
      <c r="U5" s="2">
        <v>0.1575</v>
      </c>
      <c r="V5" s="2">
        <v>8.7499999999999994E-2</v>
      </c>
      <c r="W5" s="9">
        <f t="shared" ref="W5:W28" si="6">SQRT(U5*U5+V5*V5)*W$3</f>
        <v>14.413882197381799</v>
      </c>
      <c r="X5" s="2">
        <v>0</v>
      </c>
      <c r="Y5" s="2">
        <v>0</v>
      </c>
      <c r="Z5" s="9">
        <f t="shared" ref="Z5:Z28" si="7">SQRT(X5*X5+Y5*Y5)*Z$3</f>
        <v>0</v>
      </c>
      <c r="AA5" s="2">
        <v>5.0500000000000003E-2</v>
      </c>
      <c r="AB5" s="2">
        <v>2.1999999999999999E-2</v>
      </c>
      <c r="AC5" s="9">
        <f t="shared" ref="AC5:AC28" si="8">SQRT(AA5*AA5+AB5*AB5)*AC$3</f>
        <v>3.3050416033690109</v>
      </c>
      <c r="AD5" s="2">
        <v>0.14099999999999999</v>
      </c>
      <c r="AE5" s="2">
        <v>4.3499999999999997E-2</v>
      </c>
      <c r="AF5" s="9">
        <f t="shared" ref="AF5:AF28" si="9">SQRT(AD5*AD5+AE5*AE5)*AF$3</f>
        <v>8.8534569519482034</v>
      </c>
      <c r="AG5" s="2">
        <v>1.2500000000000001E-2</v>
      </c>
      <c r="AH5" s="2">
        <v>1.4999999999999999E-2</v>
      </c>
      <c r="AI5" s="9">
        <f t="shared" ref="AI5:AI28" si="10">SQRT(AG5*AG5+AH5*AH5)*AI$3</f>
        <v>1.1715374513859982</v>
      </c>
      <c r="AJ5" s="2">
        <v>0.16400000000000001</v>
      </c>
      <c r="AK5" s="2">
        <v>6.4500000000000002E-2</v>
      </c>
      <c r="AL5" s="9">
        <f t="shared" ref="AL5:AL28" si="11">SQRT(AJ5*AJ5+AK5*AK5)*AL$3</f>
        <v>10.573670129146265</v>
      </c>
      <c r="AM5" s="2">
        <v>0</v>
      </c>
      <c r="AN5" s="2">
        <v>0</v>
      </c>
      <c r="AO5" s="9">
        <f t="shared" ref="AO5:AO28" si="12">SQRT(AM5*AM5+AN5*AN5)*AO$3</f>
        <v>0</v>
      </c>
      <c r="AP5" s="2">
        <v>5.4999999999999997E-3</v>
      </c>
      <c r="AQ5" s="2">
        <v>1.5E-3</v>
      </c>
      <c r="AR5" s="9">
        <f t="shared" ref="AR5:AR28" si="13">SQRT(AP5*AP5+AQ5*AQ5)*AR$3</f>
        <v>0.45607017003965516</v>
      </c>
      <c r="AS5" s="2">
        <v>3.3000000000000002E-2</v>
      </c>
      <c r="AT5" s="2">
        <v>0</v>
      </c>
      <c r="AU5" s="9">
        <f t="shared" ref="AU5:AU28" si="14">SQRT(AS5*AS5+AT5*AT5)*AU$3</f>
        <v>1.32</v>
      </c>
      <c r="AV5" s="2">
        <v>1.7000000000000001E-2</v>
      </c>
      <c r="AW5" s="2">
        <v>0</v>
      </c>
      <c r="AX5" s="9">
        <f t="shared" ref="AX5:AX28" si="15">SQRT(AV5*AV5+AW5*AW5)*AX$3</f>
        <v>0.51</v>
      </c>
      <c r="AY5" s="2">
        <v>4.0000000000000001E-3</v>
      </c>
      <c r="AZ5" s="2">
        <v>0</v>
      </c>
      <c r="BA5" s="9">
        <f t="shared" ref="BA5:BA28" si="16">SQRT(AY5*AY5+AZ5*AZ5)*BA$3</f>
        <v>0.04</v>
      </c>
      <c r="BB5" s="2">
        <v>1.5E-3</v>
      </c>
      <c r="BC5" s="2">
        <v>2E-3</v>
      </c>
      <c r="BD5" s="9">
        <f t="shared" ref="BD5:BD28" si="17">SQRT(BB5*BB5+BC5*BC5)*BD$3</f>
        <v>0.1</v>
      </c>
      <c r="BE5" s="2">
        <v>3.4500000000000003E-2</v>
      </c>
      <c r="BF5" s="2">
        <v>4.1000000000000002E-2</v>
      </c>
      <c r="BG5" s="9">
        <f t="shared" ref="BG5:BG28" si="18">SQRT(BE5*BE5+BF5*BF5)*BG$3</f>
        <v>2.1433618453261691</v>
      </c>
      <c r="BH5" s="2">
        <v>2.6499999999999999E-2</v>
      </c>
      <c r="BI5" s="2">
        <v>0</v>
      </c>
      <c r="BJ5" s="9">
        <f t="shared" ref="BJ5:BJ28" si="19">SQRT(BH5*BH5+BI5*BI5)*BJ$3</f>
        <v>0.79499999999999993</v>
      </c>
      <c r="BK5" s="2">
        <v>1.55E-2</v>
      </c>
      <c r="BL5" s="2">
        <v>0</v>
      </c>
      <c r="BM5" s="9">
        <f t="shared" ref="BM5:BM28" si="20">SQRT(BK5*BK5+BL5*BL5)*BM$3</f>
        <v>0.62</v>
      </c>
      <c r="BN5" s="2">
        <v>0.3105</v>
      </c>
      <c r="BO5" s="2">
        <v>9.35E-2</v>
      </c>
      <c r="BP5" s="9">
        <f t="shared" ref="BP5:BP28" si="21">SQRT(BN5*BN5+BO5*BO5)*BP$3</f>
        <v>64.854452430037526</v>
      </c>
      <c r="BQ5" s="2">
        <v>0.21149999999999999</v>
      </c>
      <c r="BR5" s="2">
        <v>3.5000000000000003E-2</v>
      </c>
      <c r="BS5" s="9">
        <f t="shared" ref="BS5:BS28" si="22">SQRT(BQ5*BQ5+BR5*BR5)*BS$3</f>
        <v>42.875284255617473</v>
      </c>
      <c r="BT5" s="9">
        <f t="shared" ref="BT5:BT28" si="23">SUMIF($E$3:$BS$3,"&gt;0",E5:BS5)</f>
        <v>303.76117110297696</v>
      </c>
      <c r="BV5" t="s">
        <v>145</v>
      </c>
      <c r="BW5" s="16">
        <f>MAX(BT5:BT28)</f>
        <v>503.21213938146786</v>
      </c>
    </row>
    <row r="6" spans="1:75" ht="15.75" thickBot="1" x14ac:dyDescent="0.3">
      <c r="A6" s="3">
        <v>8.3333333333333329E-2</v>
      </c>
      <c r="B6" s="4">
        <v>43635</v>
      </c>
      <c r="C6" s="2"/>
      <c r="D6" s="2"/>
      <c r="E6" s="9">
        <f t="shared" si="0"/>
        <v>0</v>
      </c>
      <c r="F6" s="2">
        <v>9.4999999999999998E-3</v>
      </c>
      <c r="G6" s="2">
        <v>5.0000000000000001E-4</v>
      </c>
      <c r="H6" s="9">
        <f t="shared" si="1"/>
        <v>3.8052595180880897</v>
      </c>
      <c r="I6" s="2">
        <v>0.36699999999999999</v>
      </c>
      <c r="J6" s="2">
        <v>8.6999999999999994E-2</v>
      </c>
      <c r="K6" s="9">
        <f t="shared" si="2"/>
        <v>75.434209745976659</v>
      </c>
      <c r="L6" s="2">
        <v>8.0000000000000002E-3</v>
      </c>
      <c r="M6" s="2">
        <v>1.4E-2</v>
      </c>
      <c r="N6" s="9">
        <f t="shared" si="3"/>
        <v>3.2249030993194197</v>
      </c>
      <c r="O6" s="2">
        <v>1.29E-2</v>
      </c>
      <c r="P6" s="2">
        <v>0</v>
      </c>
      <c r="Q6" s="9">
        <f t="shared" si="4"/>
        <v>25.8</v>
      </c>
      <c r="R6" s="2">
        <v>6.4999999999999997E-3</v>
      </c>
      <c r="S6" s="2">
        <v>1.6999999999999999E-3</v>
      </c>
      <c r="T6" s="9">
        <f t="shared" si="5"/>
        <v>13.43726162579266</v>
      </c>
      <c r="U6" s="2">
        <v>0.1545</v>
      </c>
      <c r="V6" s="2">
        <v>9.0499999999999997E-2</v>
      </c>
      <c r="W6" s="9">
        <f t="shared" si="6"/>
        <v>14.324356879106301</v>
      </c>
      <c r="X6" s="2">
        <v>0</v>
      </c>
      <c r="Y6" s="2">
        <v>0</v>
      </c>
      <c r="Z6" s="9">
        <f t="shared" si="7"/>
        <v>0</v>
      </c>
      <c r="AA6" s="2">
        <v>4.9500000000000002E-2</v>
      </c>
      <c r="AB6" s="2">
        <v>2.1499999999999998E-2</v>
      </c>
      <c r="AC6" s="9">
        <f t="shared" si="8"/>
        <v>3.2380549717384355</v>
      </c>
      <c r="AD6" s="2">
        <v>0.106</v>
      </c>
      <c r="AE6" s="2">
        <v>3.6999999999999998E-2</v>
      </c>
      <c r="AF6" s="9">
        <f t="shared" si="9"/>
        <v>6.7363194698588931</v>
      </c>
      <c r="AG6" s="2">
        <v>1.2500000000000001E-2</v>
      </c>
      <c r="AH6" s="2">
        <v>1.4999999999999999E-2</v>
      </c>
      <c r="AI6" s="9">
        <f t="shared" si="10"/>
        <v>1.1715374513859982</v>
      </c>
      <c r="AJ6" s="2">
        <v>0.14649999999999999</v>
      </c>
      <c r="AK6" s="2">
        <v>5.5500000000000001E-2</v>
      </c>
      <c r="AL6" s="9">
        <f t="shared" si="11"/>
        <v>9.3996276521998468</v>
      </c>
      <c r="AM6" s="2">
        <v>0</v>
      </c>
      <c r="AN6" s="2">
        <v>0</v>
      </c>
      <c r="AO6" s="9">
        <f t="shared" si="12"/>
        <v>0</v>
      </c>
      <c r="AP6" s="2">
        <v>6.0000000000000001E-3</v>
      </c>
      <c r="AQ6" s="2">
        <v>1E-3</v>
      </c>
      <c r="AR6" s="9">
        <f t="shared" si="13"/>
        <v>0.48662100242385758</v>
      </c>
      <c r="AS6" s="2">
        <v>3.3000000000000002E-2</v>
      </c>
      <c r="AT6" s="2">
        <v>0</v>
      </c>
      <c r="AU6" s="9">
        <f t="shared" si="14"/>
        <v>1.32</v>
      </c>
      <c r="AV6" s="2">
        <v>1.6E-2</v>
      </c>
      <c r="AW6" s="2">
        <v>0</v>
      </c>
      <c r="AX6" s="9">
        <f t="shared" si="15"/>
        <v>0.48</v>
      </c>
      <c r="AY6" s="2">
        <v>4.4999999999999997E-3</v>
      </c>
      <c r="AZ6" s="2">
        <v>0</v>
      </c>
      <c r="BA6" s="9">
        <f t="shared" si="16"/>
        <v>4.4999999999999998E-2</v>
      </c>
      <c r="BB6" s="2">
        <v>1.5E-3</v>
      </c>
      <c r="BC6" s="2">
        <v>2E-3</v>
      </c>
      <c r="BD6" s="9">
        <f t="shared" si="17"/>
        <v>0.1</v>
      </c>
      <c r="BE6" s="2">
        <v>3.0499999999999999E-2</v>
      </c>
      <c r="BF6" s="2">
        <v>3.6499999999999998E-2</v>
      </c>
      <c r="BG6" s="9">
        <f t="shared" si="18"/>
        <v>1.9026297590440446</v>
      </c>
      <c r="BH6" s="2">
        <v>2.7E-2</v>
      </c>
      <c r="BI6" s="2">
        <v>0</v>
      </c>
      <c r="BJ6" s="9">
        <f t="shared" si="19"/>
        <v>0.80999999999999994</v>
      </c>
      <c r="BK6" s="2">
        <v>1.55E-2</v>
      </c>
      <c r="BL6" s="2">
        <v>0</v>
      </c>
      <c r="BM6" s="9">
        <f t="shared" si="20"/>
        <v>0.62</v>
      </c>
      <c r="BN6" s="2">
        <v>0.26650000000000001</v>
      </c>
      <c r="BO6" s="2">
        <v>8.1500000000000003E-2</v>
      </c>
      <c r="BP6" s="9">
        <f t="shared" si="21"/>
        <v>55.736702450001474</v>
      </c>
      <c r="BQ6" s="2">
        <v>0.17150000000000001</v>
      </c>
      <c r="BR6" s="2">
        <v>3.2000000000000001E-2</v>
      </c>
      <c r="BS6" s="9">
        <f t="shared" si="22"/>
        <v>34.891976154984405</v>
      </c>
      <c r="BT6" s="9">
        <f t="shared" si="23"/>
        <v>252.96445977992002</v>
      </c>
      <c r="BV6" t="s">
        <v>146</v>
      </c>
      <c r="BW6" s="16">
        <f>AVERAGE(BT5:BT28)</f>
        <v>374.75236991157652</v>
      </c>
    </row>
    <row r="7" spans="1:75" ht="15.75" thickBot="1" x14ac:dyDescent="0.3">
      <c r="A7" s="3">
        <v>0.125</v>
      </c>
      <c r="B7" s="4">
        <v>43635</v>
      </c>
      <c r="C7" s="2"/>
      <c r="D7" s="2"/>
      <c r="E7" s="9">
        <f t="shared" si="0"/>
        <v>0</v>
      </c>
      <c r="F7" s="2">
        <v>9.4999999999999998E-3</v>
      </c>
      <c r="G7" s="2">
        <v>1E-3</v>
      </c>
      <c r="H7" s="9">
        <f t="shared" si="1"/>
        <v>3.8209946349085602</v>
      </c>
      <c r="I7" s="2">
        <v>0.28999999999999998</v>
      </c>
      <c r="J7" s="2">
        <v>8.0500000000000002E-2</v>
      </c>
      <c r="K7" s="9">
        <f t="shared" si="2"/>
        <v>60.193105917538425</v>
      </c>
      <c r="L7" s="2">
        <v>8.0000000000000002E-3</v>
      </c>
      <c r="M7" s="2">
        <v>1.4E-2</v>
      </c>
      <c r="N7" s="9">
        <f t="shared" si="3"/>
        <v>3.2249030993194197</v>
      </c>
      <c r="O7" s="2">
        <v>1.24E-2</v>
      </c>
      <c r="P7" s="2">
        <v>0</v>
      </c>
      <c r="Q7" s="9">
        <f t="shared" si="4"/>
        <v>24.8</v>
      </c>
      <c r="R7" s="2">
        <v>6.7999999999999996E-3</v>
      </c>
      <c r="S7" s="2">
        <v>1.5E-3</v>
      </c>
      <c r="T7" s="9">
        <f t="shared" si="5"/>
        <v>13.926952286842946</v>
      </c>
      <c r="U7" s="2">
        <v>0.14349999999999999</v>
      </c>
      <c r="V7" s="2">
        <v>8.1500000000000003E-2</v>
      </c>
      <c r="W7" s="9">
        <f t="shared" si="6"/>
        <v>13.202302829430932</v>
      </c>
      <c r="X7" s="2">
        <v>0</v>
      </c>
      <c r="Y7" s="2">
        <v>0</v>
      </c>
      <c r="Z7" s="9">
        <f t="shared" si="7"/>
        <v>0</v>
      </c>
      <c r="AA7" s="2">
        <v>5.0999999999999997E-2</v>
      </c>
      <c r="AB7" s="2">
        <v>2.2499999999999999E-2</v>
      </c>
      <c r="AC7" s="9">
        <f t="shared" si="8"/>
        <v>3.3445627516911682</v>
      </c>
      <c r="AD7" s="2">
        <v>8.8499999999999995E-2</v>
      </c>
      <c r="AE7" s="2">
        <v>0.03</v>
      </c>
      <c r="AF7" s="9">
        <f t="shared" si="9"/>
        <v>5.6067905257821069</v>
      </c>
      <c r="AG7" s="2">
        <v>1.2500000000000001E-2</v>
      </c>
      <c r="AH7" s="2">
        <v>1.6E-2</v>
      </c>
      <c r="AI7" s="9">
        <f t="shared" si="10"/>
        <v>1.2182364302548172</v>
      </c>
      <c r="AJ7" s="2">
        <v>0.13150000000000001</v>
      </c>
      <c r="AK7" s="2">
        <v>5.6500000000000002E-2</v>
      </c>
      <c r="AL7" s="9">
        <f t="shared" si="11"/>
        <v>8.5874443229636146</v>
      </c>
      <c r="AM7" s="2">
        <v>0</v>
      </c>
      <c r="AN7" s="2">
        <v>0</v>
      </c>
      <c r="AO7" s="9">
        <f t="shared" si="12"/>
        <v>0</v>
      </c>
      <c r="AP7" s="2">
        <v>5.4999999999999997E-3</v>
      </c>
      <c r="AQ7" s="2">
        <v>1.5E-3</v>
      </c>
      <c r="AR7" s="9">
        <f t="shared" si="13"/>
        <v>0.45607017003965516</v>
      </c>
      <c r="AS7" s="2">
        <v>3.3500000000000002E-2</v>
      </c>
      <c r="AT7" s="2">
        <v>0</v>
      </c>
      <c r="AU7" s="9">
        <f t="shared" si="14"/>
        <v>1.34</v>
      </c>
      <c r="AV7" s="2">
        <v>1.6E-2</v>
      </c>
      <c r="AW7" s="2">
        <v>5.0000000000000001E-4</v>
      </c>
      <c r="AX7" s="9">
        <f t="shared" si="15"/>
        <v>0.48023431780746367</v>
      </c>
      <c r="AY7" s="2">
        <v>4.4999999999999997E-3</v>
      </c>
      <c r="AZ7" s="2">
        <v>0</v>
      </c>
      <c r="BA7" s="9">
        <f t="shared" si="16"/>
        <v>4.4999999999999998E-2</v>
      </c>
      <c r="BB7" s="2">
        <v>1.5E-3</v>
      </c>
      <c r="BC7" s="2">
        <v>2E-3</v>
      </c>
      <c r="BD7" s="9">
        <f t="shared" si="17"/>
        <v>0.1</v>
      </c>
      <c r="BE7" s="2">
        <v>3.3500000000000002E-2</v>
      </c>
      <c r="BF7" s="2">
        <v>4.1000000000000002E-2</v>
      </c>
      <c r="BG7" s="9">
        <f t="shared" si="18"/>
        <v>2.1178290771448012</v>
      </c>
      <c r="BH7" s="2">
        <v>2.7E-2</v>
      </c>
      <c r="BI7" s="2">
        <v>0</v>
      </c>
      <c r="BJ7" s="9">
        <f t="shared" si="19"/>
        <v>0.80999999999999994</v>
      </c>
      <c r="BK7" s="2">
        <v>1.4500000000000001E-2</v>
      </c>
      <c r="BL7" s="2">
        <v>0</v>
      </c>
      <c r="BM7" s="9">
        <f t="shared" si="20"/>
        <v>0.58000000000000007</v>
      </c>
      <c r="BN7" s="2">
        <v>0.248</v>
      </c>
      <c r="BO7" s="2">
        <v>8.4000000000000005E-2</v>
      </c>
      <c r="BP7" s="9">
        <f t="shared" si="21"/>
        <v>52.36792911697006</v>
      </c>
      <c r="BQ7" s="2">
        <v>0.154</v>
      </c>
      <c r="BR7" s="2">
        <v>3.2000000000000001E-2</v>
      </c>
      <c r="BS7" s="9">
        <f t="shared" si="22"/>
        <v>31.457908385650818</v>
      </c>
      <c r="BT7" s="9">
        <f t="shared" si="23"/>
        <v>227.6802638663448</v>
      </c>
    </row>
    <row r="8" spans="1:75" ht="15.75" thickBot="1" x14ac:dyDescent="0.3">
      <c r="A8" s="3">
        <v>0.16666666666666666</v>
      </c>
      <c r="B8" s="4">
        <v>43635</v>
      </c>
      <c r="C8" s="2"/>
      <c r="D8" s="2"/>
      <c r="E8" s="9">
        <f t="shared" si="0"/>
        <v>0</v>
      </c>
      <c r="F8" s="2">
        <v>7.4999999999999997E-3</v>
      </c>
      <c r="G8" s="2">
        <v>1E-3</v>
      </c>
      <c r="H8" s="9">
        <f t="shared" si="1"/>
        <v>3.0265491900843111</v>
      </c>
      <c r="I8" s="2">
        <v>0.25650000000000001</v>
      </c>
      <c r="J8" s="2">
        <v>7.9000000000000001E-2</v>
      </c>
      <c r="K8" s="9">
        <f t="shared" si="2"/>
        <v>53.678021573079604</v>
      </c>
      <c r="L8" s="2">
        <v>5.0000000000000001E-3</v>
      </c>
      <c r="M8" s="2">
        <v>8.5000000000000006E-3</v>
      </c>
      <c r="N8" s="9">
        <f t="shared" si="3"/>
        <v>1.972308292331602</v>
      </c>
      <c r="O8" s="2">
        <v>1.23E-2</v>
      </c>
      <c r="P8" s="2">
        <v>0</v>
      </c>
      <c r="Q8" s="9">
        <f t="shared" si="4"/>
        <v>24.6</v>
      </c>
      <c r="R8" s="2">
        <v>7.0000000000000001E-3</v>
      </c>
      <c r="S8" s="2">
        <v>8.0000000000000004E-4</v>
      </c>
      <c r="T8" s="9">
        <f t="shared" si="5"/>
        <v>14.091131963046831</v>
      </c>
      <c r="U8" s="2">
        <v>0.153</v>
      </c>
      <c r="V8" s="2">
        <v>8.7499999999999994E-2</v>
      </c>
      <c r="W8" s="9">
        <f t="shared" si="6"/>
        <v>14.100269500970539</v>
      </c>
      <c r="X8" s="2">
        <v>0</v>
      </c>
      <c r="Y8" s="2">
        <v>0</v>
      </c>
      <c r="Z8" s="9">
        <f t="shared" si="7"/>
        <v>0</v>
      </c>
      <c r="AA8" s="2">
        <v>5.5E-2</v>
      </c>
      <c r="AB8" s="2">
        <v>2.4500000000000001E-2</v>
      </c>
      <c r="AC8" s="9">
        <f t="shared" si="8"/>
        <v>3.6126029397098156</v>
      </c>
      <c r="AD8" s="2">
        <v>8.5999999999999993E-2</v>
      </c>
      <c r="AE8" s="2">
        <v>2.1999999999999999E-2</v>
      </c>
      <c r="AF8" s="9">
        <f t="shared" si="9"/>
        <v>5.3261618450813151</v>
      </c>
      <c r="AG8" s="2">
        <v>1.2999999999999999E-2</v>
      </c>
      <c r="AH8" s="2">
        <v>1.55E-2</v>
      </c>
      <c r="AI8" s="9">
        <f t="shared" si="10"/>
        <v>1.2137956994486347</v>
      </c>
      <c r="AJ8" s="2">
        <v>0.13100000000000001</v>
      </c>
      <c r="AK8" s="2">
        <v>5.3499999999999999E-2</v>
      </c>
      <c r="AL8" s="9">
        <f t="shared" si="11"/>
        <v>8.4902120114871096</v>
      </c>
      <c r="AM8" s="2">
        <v>0</v>
      </c>
      <c r="AN8" s="2">
        <v>0</v>
      </c>
      <c r="AO8" s="9">
        <f t="shared" si="12"/>
        <v>0</v>
      </c>
      <c r="AP8" s="2">
        <v>6.0000000000000001E-3</v>
      </c>
      <c r="AQ8" s="2">
        <v>1.5E-3</v>
      </c>
      <c r="AR8" s="9">
        <f t="shared" si="13"/>
        <v>0.49477267507411932</v>
      </c>
      <c r="AS8" s="2">
        <v>3.3000000000000002E-2</v>
      </c>
      <c r="AT8" s="2">
        <v>0</v>
      </c>
      <c r="AU8" s="9">
        <f t="shared" si="14"/>
        <v>1.32</v>
      </c>
      <c r="AV8" s="2">
        <v>2.1499999999999998E-2</v>
      </c>
      <c r="AW8" s="2">
        <v>0</v>
      </c>
      <c r="AX8" s="9">
        <f t="shared" si="15"/>
        <v>0.64499999999999991</v>
      </c>
      <c r="AY8" s="2">
        <v>4.4999999999999997E-3</v>
      </c>
      <c r="AZ8" s="2">
        <v>0</v>
      </c>
      <c r="BA8" s="9">
        <f t="shared" si="16"/>
        <v>4.4999999999999998E-2</v>
      </c>
      <c r="BB8" s="2">
        <v>1.5E-3</v>
      </c>
      <c r="BC8" s="2">
        <v>2E-3</v>
      </c>
      <c r="BD8" s="9">
        <f t="shared" si="17"/>
        <v>0.1</v>
      </c>
      <c r="BE8" s="2">
        <v>3.2500000000000001E-2</v>
      </c>
      <c r="BF8" s="2">
        <v>0.04</v>
      </c>
      <c r="BG8" s="9">
        <f t="shared" si="18"/>
        <v>2.0615528128088303</v>
      </c>
      <c r="BH8" s="2">
        <v>2.35E-2</v>
      </c>
      <c r="BI8" s="2">
        <v>0</v>
      </c>
      <c r="BJ8" s="9">
        <f t="shared" si="19"/>
        <v>0.70499999999999996</v>
      </c>
      <c r="BK8" s="2">
        <v>1.4999999999999999E-2</v>
      </c>
      <c r="BL8" s="2">
        <v>0</v>
      </c>
      <c r="BM8" s="9">
        <f t="shared" si="20"/>
        <v>0.6</v>
      </c>
      <c r="BN8" s="2">
        <v>0.23300000000000001</v>
      </c>
      <c r="BO8" s="2">
        <v>8.0500000000000002E-2</v>
      </c>
      <c r="BP8" s="9">
        <f t="shared" si="21"/>
        <v>49.302839674809803</v>
      </c>
      <c r="BQ8" s="2">
        <v>0.14249999999999999</v>
      </c>
      <c r="BR8" s="2">
        <v>3.3500000000000002E-2</v>
      </c>
      <c r="BS8" s="9">
        <f t="shared" si="22"/>
        <v>29.276953393411688</v>
      </c>
      <c r="BT8" s="9">
        <f t="shared" si="23"/>
        <v>214.66217157134423</v>
      </c>
    </row>
    <row r="9" spans="1:75" ht="15.75" thickBot="1" x14ac:dyDescent="0.3">
      <c r="A9" s="3">
        <v>0.20833333333333334</v>
      </c>
      <c r="B9" s="4">
        <v>43635</v>
      </c>
      <c r="C9" s="2"/>
      <c r="D9" s="2"/>
      <c r="E9" s="9">
        <f t="shared" si="0"/>
        <v>0</v>
      </c>
      <c r="F9" s="2">
        <v>7.4999999999999997E-3</v>
      </c>
      <c r="G9" s="2">
        <v>1E-3</v>
      </c>
      <c r="H9" s="9">
        <f t="shared" si="1"/>
        <v>3.0265491900843111</v>
      </c>
      <c r="I9" s="2">
        <v>0.28799999999999998</v>
      </c>
      <c r="J9" s="2">
        <v>7.1499999999999994E-2</v>
      </c>
      <c r="K9" s="9">
        <f t="shared" si="2"/>
        <v>59.348546738736573</v>
      </c>
      <c r="L9" s="2">
        <v>0</v>
      </c>
      <c r="M9" s="2">
        <v>0</v>
      </c>
      <c r="N9" s="9">
        <f t="shared" si="3"/>
        <v>0</v>
      </c>
      <c r="O9" s="2">
        <v>1.23E-2</v>
      </c>
      <c r="P9" s="2">
        <v>0</v>
      </c>
      <c r="Q9" s="9">
        <f t="shared" si="4"/>
        <v>24.6</v>
      </c>
      <c r="R9" s="2">
        <v>7.6E-3</v>
      </c>
      <c r="S9" s="2">
        <v>0</v>
      </c>
      <c r="T9" s="9">
        <f t="shared" si="5"/>
        <v>15.2</v>
      </c>
      <c r="U9" s="2">
        <v>0.159</v>
      </c>
      <c r="V9" s="2">
        <v>9.6500000000000002E-2</v>
      </c>
      <c r="W9" s="9">
        <f t="shared" si="6"/>
        <v>14.879408590397672</v>
      </c>
      <c r="X9" s="2">
        <v>0</v>
      </c>
      <c r="Y9" s="2">
        <v>0</v>
      </c>
      <c r="Z9" s="9">
        <f t="shared" si="7"/>
        <v>0</v>
      </c>
      <c r="AA9" s="2">
        <v>4.9500000000000002E-2</v>
      </c>
      <c r="AB9" s="2">
        <v>2.3E-2</v>
      </c>
      <c r="AC9" s="9">
        <f t="shared" si="8"/>
        <v>3.2749503813035092</v>
      </c>
      <c r="AD9" s="2">
        <v>0.1</v>
      </c>
      <c r="AE9" s="2">
        <v>3.4000000000000002E-2</v>
      </c>
      <c r="AF9" s="9">
        <f t="shared" si="9"/>
        <v>6.3373180447252304</v>
      </c>
      <c r="AG9" s="2">
        <v>1.2999999999999999E-2</v>
      </c>
      <c r="AH9" s="2">
        <v>1.6500000000000001E-2</v>
      </c>
      <c r="AI9" s="9">
        <f t="shared" si="10"/>
        <v>1.2603570922560003</v>
      </c>
      <c r="AJ9" s="2">
        <v>0.126</v>
      </c>
      <c r="AK9" s="2">
        <v>5.2999999999999999E-2</v>
      </c>
      <c r="AL9" s="9">
        <f t="shared" si="11"/>
        <v>8.201585212628105</v>
      </c>
      <c r="AM9" s="2">
        <v>0</v>
      </c>
      <c r="AN9" s="2">
        <v>0</v>
      </c>
      <c r="AO9" s="9">
        <f t="shared" si="12"/>
        <v>0</v>
      </c>
      <c r="AP9" s="2">
        <v>5.4999999999999997E-3</v>
      </c>
      <c r="AQ9" s="2">
        <v>2E-3</v>
      </c>
      <c r="AR9" s="9">
        <f t="shared" si="13"/>
        <v>0.468187996428785</v>
      </c>
      <c r="AS9" s="2">
        <v>3.3500000000000002E-2</v>
      </c>
      <c r="AT9" s="2">
        <v>0</v>
      </c>
      <c r="AU9" s="9">
        <f t="shared" si="14"/>
        <v>1.34</v>
      </c>
      <c r="AV9" s="2">
        <v>3.0499999999999999E-2</v>
      </c>
      <c r="AW9" s="2">
        <v>5.0000000000000001E-4</v>
      </c>
      <c r="AX9" s="9">
        <f t="shared" si="15"/>
        <v>0.91512294256017868</v>
      </c>
      <c r="AY9" s="2">
        <v>4.0000000000000001E-3</v>
      </c>
      <c r="AZ9" s="2">
        <v>0</v>
      </c>
      <c r="BA9" s="9">
        <f t="shared" si="16"/>
        <v>0.04</v>
      </c>
      <c r="BB9" s="2">
        <v>1.5E-3</v>
      </c>
      <c r="BC9" s="2">
        <v>2E-3</v>
      </c>
      <c r="BD9" s="9">
        <f t="shared" si="17"/>
        <v>0.1</v>
      </c>
      <c r="BE9" s="2">
        <v>3.3500000000000002E-2</v>
      </c>
      <c r="BF9" s="2">
        <v>4.2000000000000003E-2</v>
      </c>
      <c r="BG9" s="9">
        <f t="shared" si="18"/>
        <v>2.14895323355349</v>
      </c>
      <c r="BH9" s="2">
        <v>2.1000000000000001E-2</v>
      </c>
      <c r="BI9" s="2">
        <v>0</v>
      </c>
      <c r="BJ9" s="9">
        <f t="shared" si="19"/>
        <v>0.63</v>
      </c>
      <c r="BK9" s="2">
        <v>1.55E-2</v>
      </c>
      <c r="BL9" s="2">
        <v>5.0000000000000001E-4</v>
      </c>
      <c r="BM9" s="9">
        <f t="shared" si="20"/>
        <v>0.62032249677083295</v>
      </c>
      <c r="BN9" s="2">
        <v>0.22750000000000001</v>
      </c>
      <c r="BO9" s="2">
        <v>7.7499999999999999E-2</v>
      </c>
      <c r="BP9" s="9">
        <f t="shared" si="21"/>
        <v>48.067660646218265</v>
      </c>
      <c r="BQ9" s="2">
        <v>0.13850000000000001</v>
      </c>
      <c r="BR9" s="2">
        <v>2.5000000000000001E-2</v>
      </c>
      <c r="BS9" s="9">
        <f t="shared" si="22"/>
        <v>28.147646438023909</v>
      </c>
      <c r="BT9" s="9">
        <f t="shared" si="23"/>
        <v>218.60660900368686</v>
      </c>
    </row>
    <row r="10" spans="1:75" ht="15.75" thickBot="1" x14ac:dyDescent="0.3">
      <c r="A10" s="3">
        <v>0.25</v>
      </c>
      <c r="B10" s="4">
        <v>43635</v>
      </c>
      <c r="C10" s="2"/>
      <c r="D10" s="2"/>
      <c r="E10" s="9">
        <f t="shared" si="0"/>
        <v>0</v>
      </c>
      <c r="F10" s="2">
        <v>7.4999999999999997E-3</v>
      </c>
      <c r="G10" s="2">
        <v>1E-3</v>
      </c>
      <c r="H10" s="9">
        <f t="shared" si="1"/>
        <v>3.0265491900843111</v>
      </c>
      <c r="I10" s="2">
        <v>0.36799999999999999</v>
      </c>
      <c r="J10" s="2">
        <v>7.0999999999999994E-2</v>
      </c>
      <c r="K10" s="9">
        <f t="shared" si="2"/>
        <v>74.957321190127914</v>
      </c>
      <c r="L10" s="2">
        <v>0</v>
      </c>
      <c r="M10" s="2">
        <v>0</v>
      </c>
      <c r="N10" s="9">
        <f t="shared" si="3"/>
        <v>0</v>
      </c>
      <c r="O10" s="2">
        <v>1.2500000000000001E-2</v>
      </c>
      <c r="P10" s="2">
        <v>0</v>
      </c>
      <c r="Q10" s="9">
        <f t="shared" si="4"/>
        <v>25</v>
      </c>
      <c r="R10" s="2">
        <v>8.3000000000000001E-3</v>
      </c>
      <c r="S10" s="2">
        <v>0</v>
      </c>
      <c r="T10" s="9">
        <f t="shared" si="5"/>
        <v>16.600000000000001</v>
      </c>
      <c r="U10" s="2">
        <v>0.161</v>
      </c>
      <c r="V10" s="2">
        <v>9.5000000000000001E-2</v>
      </c>
      <c r="W10" s="9">
        <f t="shared" si="6"/>
        <v>14.955079404670508</v>
      </c>
      <c r="X10" s="2">
        <v>0</v>
      </c>
      <c r="Y10" s="2">
        <v>0</v>
      </c>
      <c r="Z10" s="9">
        <f t="shared" si="7"/>
        <v>0</v>
      </c>
      <c r="AA10" s="2">
        <v>0.14349999999999999</v>
      </c>
      <c r="AB10" s="2">
        <v>2.5499999999999998E-2</v>
      </c>
      <c r="AC10" s="9">
        <f t="shared" si="8"/>
        <v>8.7448842187875755</v>
      </c>
      <c r="AD10" s="2">
        <v>0.10349999999999999</v>
      </c>
      <c r="AE10" s="2">
        <v>3.4000000000000002E-2</v>
      </c>
      <c r="AF10" s="9">
        <f t="shared" si="9"/>
        <v>6.5364898837219965</v>
      </c>
      <c r="AG10" s="2">
        <v>1.2999999999999999E-2</v>
      </c>
      <c r="AH10" s="2">
        <v>1.6500000000000001E-2</v>
      </c>
      <c r="AI10" s="9">
        <f t="shared" si="10"/>
        <v>1.2603570922560003</v>
      </c>
      <c r="AJ10" s="2">
        <v>0.13800000000000001</v>
      </c>
      <c r="AK10" s="2">
        <v>5.6500000000000002E-2</v>
      </c>
      <c r="AL10" s="9">
        <f t="shared" si="11"/>
        <v>8.9470945004509712</v>
      </c>
      <c r="AM10" s="2">
        <v>0</v>
      </c>
      <c r="AN10" s="2">
        <v>0</v>
      </c>
      <c r="AO10" s="9">
        <f t="shared" si="12"/>
        <v>0</v>
      </c>
      <c r="AP10" s="2">
        <v>6.0000000000000001E-3</v>
      </c>
      <c r="AQ10" s="2">
        <v>1.5E-3</v>
      </c>
      <c r="AR10" s="9">
        <f t="shared" si="13"/>
        <v>0.49477267507411932</v>
      </c>
      <c r="AS10" s="2">
        <v>3.4500000000000003E-2</v>
      </c>
      <c r="AT10" s="2">
        <v>0</v>
      </c>
      <c r="AU10" s="9">
        <f t="shared" si="14"/>
        <v>1.3800000000000001</v>
      </c>
      <c r="AV10" s="2">
        <v>3.1E-2</v>
      </c>
      <c r="AW10" s="2">
        <v>0</v>
      </c>
      <c r="AX10" s="9">
        <f t="shared" si="15"/>
        <v>0.92999999999999994</v>
      </c>
      <c r="AY10" s="2">
        <v>4.4999999999999997E-3</v>
      </c>
      <c r="AZ10" s="2">
        <v>0</v>
      </c>
      <c r="BA10" s="9">
        <f t="shared" si="16"/>
        <v>4.4999999999999998E-2</v>
      </c>
      <c r="BB10" s="2">
        <v>1.5E-3</v>
      </c>
      <c r="BC10" s="2">
        <v>2.5000000000000001E-3</v>
      </c>
      <c r="BD10" s="9">
        <f t="shared" si="17"/>
        <v>0.116619037896906</v>
      </c>
      <c r="BE10" s="2">
        <v>3.15E-2</v>
      </c>
      <c r="BF10" s="2">
        <v>3.9E-2</v>
      </c>
      <c r="BG10" s="9">
        <f t="shared" si="18"/>
        <v>2.0052929960482082</v>
      </c>
      <c r="BH10" s="2">
        <v>2.5999999999999999E-2</v>
      </c>
      <c r="BI10" s="2">
        <v>0</v>
      </c>
      <c r="BJ10" s="9">
        <f t="shared" si="19"/>
        <v>0.77999999999999992</v>
      </c>
      <c r="BK10" s="2">
        <v>1.55E-2</v>
      </c>
      <c r="BL10" s="2">
        <v>0</v>
      </c>
      <c r="BM10" s="9">
        <f t="shared" si="20"/>
        <v>0.62</v>
      </c>
      <c r="BN10" s="2">
        <v>0.2515</v>
      </c>
      <c r="BO10" s="2">
        <v>0.08</v>
      </c>
      <c r="BP10" s="9">
        <f t="shared" si="21"/>
        <v>52.783425428821872</v>
      </c>
      <c r="BQ10" s="2">
        <v>0.16350000000000001</v>
      </c>
      <c r="BR10" s="2">
        <v>2.2499999999999999E-2</v>
      </c>
      <c r="BS10" s="9">
        <f t="shared" si="22"/>
        <v>33.008180804158229</v>
      </c>
      <c r="BT10" s="9">
        <f t="shared" si="23"/>
        <v>252.1910664220986</v>
      </c>
    </row>
    <row r="11" spans="1:75" ht="15.75" thickBot="1" x14ac:dyDescent="0.3">
      <c r="A11" s="3">
        <v>0.29166666666666669</v>
      </c>
      <c r="B11" s="4">
        <v>43635</v>
      </c>
      <c r="C11" s="2"/>
      <c r="D11" s="2"/>
      <c r="E11" s="9">
        <f t="shared" si="0"/>
        <v>0</v>
      </c>
      <c r="F11" s="2">
        <v>8.9999999999999993E-3</v>
      </c>
      <c r="G11" s="2">
        <v>1E-3</v>
      </c>
      <c r="H11" s="9">
        <f t="shared" si="1"/>
        <v>3.622154055254966</v>
      </c>
      <c r="I11" s="2">
        <v>0.54349999999999998</v>
      </c>
      <c r="J11" s="2">
        <v>9.4500000000000001E-2</v>
      </c>
      <c r="K11" s="9">
        <f t="shared" si="2"/>
        <v>110.33086603484992</v>
      </c>
      <c r="L11" s="2">
        <v>0</v>
      </c>
      <c r="M11" s="2">
        <v>0</v>
      </c>
      <c r="N11" s="9">
        <f t="shared" si="3"/>
        <v>0</v>
      </c>
      <c r="O11" s="2">
        <v>1.66E-2</v>
      </c>
      <c r="P11" s="2">
        <v>0</v>
      </c>
      <c r="Q11" s="9">
        <f t="shared" si="4"/>
        <v>33.200000000000003</v>
      </c>
      <c r="R11" s="2">
        <v>9.4999999999999998E-3</v>
      </c>
      <c r="S11" s="2">
        <v>2.9999999999999997E-4</v>
      </c>
      <c r="T11" s="9">
        <f t="shared" si="5"/>
        <v>19.009471323527123</v>
      </c>
      <c r="U11" s="2">
        <v>0.1605</v>
      </c>
      <c r="V11" s="2">
        <v>9.2999999999999999E-2</v>
      </c>
      <c r="W11" s="9">
        <f t="shared" si="6"/>
        <v>14.839784365010161</v>
      </c>
      <c r="X11" s="2">
        <v>0</v>
      </c>
      <c r="Y11" s="2">
        <v>0</v>
      </c>
      <c r="Z11" s="9">
        <f t="shared" si="7"/>
        <v>0</v>
      </c>
      <c r="AA11" s="2">
        <v>0.30349999999999999</v>
      </c>
      <c r="AB11" s="2">
        <v>3.0499999999999999E-2</v>
      </c>
      <c r="AC11" s="9">
        <f t="shared" si="8"/>
        <v>18.301721230529107</v>
      </c>
      <c r="AD11" s="2">
        <v>0.11650000000000001</v>
      </c>
      <c r="AE11" s="2">
        <v>3.7499999999999999E-2</v>
      </c>
      <c r="AF11" s="9">
        <f t="shared" si="9"/>
        <v>7.343200936921173</v>
      </c>
      <c r="AG11" s="2">
        <v>1.2999999999999999E-2</v>
      </c>
      <c r="AH11" s="2">
        <v>1.6500000000000001E-2</v>
      </c>
      <c r="AI11" s="9">
        <f t="shared" si="10"/>
        <v>1.2603570922560003</v>
      </c>
      <c r="AJ11" s="2">
        <v>0.186</v>
      </c>
      <c r="AK11" s="2">
        <v>7.4499999999999997E-2</v>
      </c>
      <c r="AL11" s="9">
        <f t="shared" si="11"/>
        <v>12.021917484328362</v>
      </c>
      <c r="AM11" s="2">
        <v>0</v>
      </c>
      <c r="AN11" s="2">
        <v>0</v>
      </c>
      <c r="AO11" s="9">
        <f t="shared" si="12"/>
        <v>0</v>
      </c>
      <c r="AP11" s="2">
        <v>6.0000000000000001E-3</v>
      </c>
      <c r="AQ11" s="2">
        <v>1.5E-3</v>
      </c>
      <c r="AR11" s="9">
        <f t="shared" si="13"/>
        <v>0.49477267507411932</v>
      </c>
      <c r="AS11" s="2">
        <v>3.4000000000000002E-2</v>
      </c>
      <c r="AT11" s="2">
        <v>0</v>
      </c>
      <c r="AU11" s="9">
        <f t="shared" si="14"/>
        <v>1.36</v>
      </c>
      <c r="AV11" s="2">
        <v>2.9000000000000001E-2</v>
      </c>
      <c r="AW11" s="2">
        <v>5.0000000000000001E-4</v>
      </c>
      <c r="AX11" s="9">
        <f t="shared" si="15"/>
        <v>0.87012930073639061</v>
      </c>
      <c r="AY11" s="2">
        <v>1.7999999999999999E-2</v>
      </c>
      <c r="AZ11" s="2">
        <v>0</v>
      </c>
      <c r="BA11" s="9">
        <f t="shared" si="16"/>
        <v>0.18</v>
      </c>
      <c r="BB11" s="2">
        <v>0.39050000000000001</v>
      </c>
      <c r="BC11" s="2">
        <v>5.0000000000000001E-4</v>
      </c>
      <c r="BD11" s="9">
        <f t="shared" si="17"/>
        <v>15.620012804092065</v>
      </c>
      <c r="BE11" s="2">
        <v>4.1000000000000002E-2</v>
      </c>
      <c r="BF11" s="2">
        <v>4.3499999999999997E-2</v>
      </c>
      <c r="BG11" s="9">
        <f t="shared" si="18"/>
        <v>2.3910667075596197</v>
      </c>
      <c r="BH11" s="2">
        <v>2.4E-2</v>
      </c>
      <c r="BI11" s="2">
        <v>0</v>
      </c>
      <c r="BJ11" s="9">
        <f t="shared" si="19"/>
        <v>0.72</v>
      </c>
      <c r="BK11" s="2">
        <v>1.4E-2</v>
      </c>
      <c r="BL11" s="2">
        <v>0</v>
      </c>
      <c r="BM11" s="9">
        <f t="shared" si="20"/>
        <v>0.56000000000000005</v>
      </c>
      <c r="BN11" s="2">
        <v>0.313</v>
      </c>
      <c r="BO11" s="2">
        <v>0.1</v>
      </c>
      <c r="BP11" s="9">
        <f t="shared" si="21"/>
        <v>65.717273224016225</v>
      </c>
      <c r="BQ11" s="2">
        <v>0.2145</v>
      </c>
      <c r="BR11" s="2">
        <v>1.4999999999999999E-2</v>
      </c>
      <c r="BS11" s="9">
        <f t="shared" si="22"/>
        <v>43.004767177604855</v>
      </c>
      <c r="BT11" s="9">
        <f t="shared" si="23"/>
        <v>350.84749441176001</v>
      </c>
    </row>
    <row r="12" spans="1:75" ht="15.75" thickBot="1" x14ac:dyDescent="0.3">
      <c r="A12" s="3">
        <v>0.33333333333333331</v>
      </c>
      <c r="B12" s="4">
        <v>43635</v>
      </c>
      <c r="C12" s="2"/>
      <c r="D12" s="2"/>
      <c r="E12" s="9">
        <f t="shared" si="0"/>
        <v>0</v>
      </c>
      <c r="F12" s="2">
        <v>5.4999999999999997E-3</v>
      </c>
      <c r="G12" s="2">
        <v>0</v>
      </c>
      <c r="H12" s="9">
        <f t="shared" si="1"/>
        <v>2.1999999999999997</v>
      </c>
      <c r="I12" s="2">
        <v>0.53500000000000003</v>
      </c>
      <c r="J12" s="2">
        <v>0.111</v>
      </c>
      <c r="K12" s="9">
        <f t="shared" si="2"/>
        <v>109.27872620048242</v>
      </c>
      <c r="L12" s="2">
        <v>0</v>
      </c>
      <c r="M12" s="2">
        <v>0</v>
      </c>
      <c r="N12" s="9">
        <f t="shared" si="3"/>
        <v>0</v>
      </c>
      <c r="O12" s="2">
        <v>1.6299999999999999E-2</v>
      </c>
      <c r="P12" s="2">
        <v>0</v>
      </c>
      <c r="Q12" s="9">
        <f t="shared" si="4"/>
        <v>32.599999999999994</v>
      </c>
      <c r="R12" s="2">
        <v>9.2999999999999992E-3</v>
      </c>
      <c r="S12" s="2">
        <v>6.9999999999999999E-4</v>
      </c>
      <c r="T12" s="9">
        <f t="shared" si="5"/>
        <v>18.652613757862458</v>
      </c>
      <c r="U12" s="2">
        <v>0.248</v>
      </c>
      <c r="V12" s="2">
        <v>8.9499999999999996E-2</v>
      </c>
      <c r="W12" s="9">
        <f t="shared" si="6"/>
        <v>21.092444144764254</v>
      </c>
      <c r="X12" s="2">
        <v>0</v>
      </c>
      <c r="Y12" s="2">
        <v>0</v>
      </c>
      <c r="Z12" s="9">
        <f t="shared" si="7"/>
        <v>0</v>
      </c>
      <c r="AA12" s="2">
        <v>0.2525</v>
      </c>
      <c r="AB12" s="2">
        <v>4.5999999999999999E-2</v>
      </c>
      <c r="AC12" s="9">
        <f t="shared" si="8"/>
        <v>15.399353882549747</v>
      </c>
      <c r="AD12" s="2">
        <v>0.14399999999999999</v>
      </c>
      <c r="AE12" s="2">
        <v>4.2500000000000003E-2</v>
      </c>
      <c r="AF12" s="9">
        <f t="shared" si="9"/>
        <v>9.008446036914469</v>
      </c>
      <c r="AG12" s="2">
        <v>1.2500000000000001E-2</v>
      </c>
      <c r="AH12" s="2">
        <v>1.6E-2</v>
      </c>
      <c r="AI12" s="9">
        <f t="shared" si="10"/>
        <v>1.2182364302548172</v>
      </c>
      <c r="AJ12" s="2">
        <v>0.2</v>
      </c>
      <c r="AK12" s="2">
        <v>7.6999999999999999E-2</v>
      </c>
      <c r="AL12" s="9">
        <f t="shared" si="11"/>
        <v>12.858631342409659</v>
      </c>
      <c r="AM12" s="2">
        <v>0</v>
      </c>
      <c r="AN12" s="2">
        <v>0</v>
      </c>
      <c r="AO12" s="9">
        <f t="shared" si="12"/>
        <v>0</v>
      </c>
      <c r="AP12" s="2">
        <v>2.2499999999999999E-2</v>
      </c>
      <c r="AQ12" s="2">
        <v>1E-3</v>
      </c>
      <c r="AR12" s="9">
        <f t="shared" si="13"/>
        <v>1.8017769007288333</v>
      </c>
      <c r="AS12" s="2">
        <v>3.7999999999999999E-2</v>
      </c>
      <c r="AT12" s="2">
        <v>0</v>
      </c>
      <c r="AU12" s="9">
        <f t="shared" si="14"/>
        <v>1.52</v>
      </c>
      <c r="AV12" s="2">
        <v>1.7500000000000002E-2</v>
      </c>
      <c r="AW12" s="2">
        <v>1E-3</v>
      </c>
      <c r="AX12" s="9">
        <f t="shared" si="15"/>
        <v>0.52585644428874312</v>
      </c>
      <c r="AY12" s="2">
        <v>1.55E-2</v>
      </c>
      <c r="AZ12" s="2">
        <v>5.0000000000000001E-4</v>
      </c>
      <c r="BA12" s="9">
        <f t="shared" si="16"/>
        <v>0.15508062419270824</v>
      </c>
      <c r="BB12" s="2">
        <v>0.58899999999999997</v>
      </c>
      <c r="BC12" s="2">
        <v>9.7000000000000003E-2</v>
      </c>
      <c r="BD12" s="9">
        <f t="shared" si="17"/>
        <v>23.877353287163132</v>
      </c>
      <c r="BE12" s="2">
        <v>9.8000000000000004E-2</v>
      </c>
      <c r="BF12" s="2">
        <v>3.9E-2</v>
      </c>
      <c r="BG12" s="9">
        <f t="shared" si="18"/>
        <v>4.219004621945798</v>
      </c>
      <c r="BH12" s="2">
        <v>2.2499999999999999E-2</v>
      </c>
      <c r="BI12" s="2">
        <v>0</v>
      </c>
      <c r="BJ12" s="9">
        <f t="shared" si="19"/>
        <v>0.67499999999999993</v>
      </c>
      <c r="BK12" s="2">
        <v>1.4999999999999999E-2</v>
      </c>
      <c r="BL12" s="2">
        <v>0</v>
      </c>
      <c r="BM12" s="9">
        <f t="shared" si="20"/>
        <v>0.6</v>
      </c>
      <c r="BN12" s="2">
        <v>0.32050000000000001</v>
      </c>
      <c r="BO12" s="2">
        <v>0.113</v>
      </c>
      <c r="BP12" s="9">
        <f t="shared" si="21"/>
        <v>67.967418665122196</v>
      </c>
      <c r="BQ12" s="2">
        <v>0.23400000000000001</v>
      </c>
      <c r="BR12" s="2">
        <v>3.3500000000000002E-2</v>
      </c>
      <c r="BS12" s="9">
        <f t="shared" si="22"/>
        <v>47.27716150531883</v>
      </c>
      <c r="BT12" s="9">
        <f t="shared" si="23"/>
        <v>370.92710384399811</v>
      </c>
    </row>
    <row r="13" spans="1:75" ht="15.75" thickBot="1" x14ac:dyDescent="0.3">
      <c r="A13" s="3">
        <v>0.375</v>
      </c>
      <c r="B13" s="4">
        <v>43635</v>
      </c>
      <c r="C13" s="2"/>
      <c r="D13" s="2"/>
      <c r="E13" s="9">
        <f t="shared" si="0"/>
        <v>0</v>
      </c>
      <c r="F13" s="2">
        <v>1.0999999999999999E-2</v>
      </c>
      <c r="G13" s="2">
        <v>5.0000000000000001E-4</v>
      </c>
      <c r="H13" s="9">
        <f t="shared" si="1"/>
        <v>4.4045431091090474</v>
      </c>
      <c r="I13" s="2">
        <v>0.51500000000000001</v>
      </c>
      <c r="J13" s="2">
        <v>0.1065</v>
      </c>
      <c r="K13" s="9">
        <f t="shared" si="2"/>
        <v>105.17932306304314</v>
      </c>
      <c r="L13" s="2">
        <v>0</v>
      </c>
      <c r="M13" s="2">
        <v>0</v>
      </c>
      <c r="N13" s="9">
        <f t="shared" si="3"/>
        <v>0</v>
      </c>
      <c r="O13" s="2">
        <v>1.7399999999999999E-2</v>
      </c>
      <c r="P13" s="2">
        <v>0</v>
      </c>
      <c r="Q13" s="9">
        <f t="shared" si="4"/>
        <v>34.799999999999997</v>
      </c>
      <c r="R13" s="2">
        <v>0.01</v>
      </c>
      <c r="S13" s="2">
        <v>1.1999999999999999E-3</v>
      </c>
      <c r="T13" s="9">
        <f t="shared" si="5"/>
        <v>20.143485299222675</v>
      </c>
      <c r="U13" s="2">
        <v>0.24049999999999999</v>
      </c>
      <c r="V13" s="2">
        <v>7.6499999999999999E-2</v>
      </c>
      <c r="W13" s="9">
        <f t="shared" si="6"/>
        <v>20.189898464331115</v>
      </c>
      <c r="X13" s="2">
        <v>0</v>
      </c>
      <c r="Y13" s="2">
        <v>0</v>
      </c>
      <c r="Z13" s="9">
        <f t="shared" si="7"/>
        <v>0</v>
      </c>
      <c r="AA13" s="2">
        <v>0.29799999999999999</v>
      </c>
      <c r="AB13" s="2">
        <v>5.8999999999999997E-2</v>
      </c>
      <c r="AC13" s="9">
        <f t="shared" si="8"/>
        <v>18.227067783930579</v>
      </c>
      <c r="AD13" s="2">
        <v>0.1285</v>
      </c>
      <c r="AE13" s="2">
        <v>3.1E-2</v>
      </c>
      <c r="AF13" s="9">
        <f t="shared" si="9"/>
        <v>7.9311852834239094</v>
      </c>
      <c r="AG13" s="2">
        <v>1.2500000000000001E-2</v>
      </c>
      <c r="AH13" s="2">
        <v>1.4999999999999999E-2</v>
      </c>
      <c r="AI13" s="9">
        <f t="shared" si="10"/>
        <v>1.1715374513859982</v>
      </c>
      <c r="AJ13" s="2">
        <v>0.16400000000000001</v>
      </c>
      <c r="AK13" s="2">
        <v>6.4500000000000002E-2</v>
      </c>
      <c r="AL13" s="9">
        <f t="shared" si="11"/>
        <v>10.573670129146265</v>
      </c>
      <c r="AM13" s="2">
        <v>0</v>
      </c>
      <c r="AN13" s="2">
        <v>0</v>
      </c>
      <c r="AO13" s="9">
        <f t="shared" si="12"/>
        <v>0</v>
      </c>
      <c r="AP13" s="2">
        <v>6.6500000000000004E-2</v>
      </c>
      <c r="AQ13" s="2">
        <v>0</v>
      </c>
      <c r="AR13" s="9">
        <f t="shared" si="13"/>
        <v>5.32</v>
      </c>
      <c r="AS13" s="2">
        <v>4.3499999999999997E-2</v>
      </c>
      <c r="AT13" s="2">
        <v>0</v>
      </c>
      <c r="AU13" s="9">
        <f t="shared" si="14"/>
        <v>1.7399999999999998</v>
      </c>
      <c r="AV13" s="2">
        <v>1.4E-2</v>
      </c>
      <c r="AW13" s="2">
        <v>0</v>
      </c>
      <c r="AX13" s="9">
        <f t="shared" si="15"/>
        <v>0.42</v>
      </c>
      <c r="AY13" s="2">
        <v>1.8499999999999999E-2</v>
      </c>
      <c r="AZ13" s="2">
        <v>0</v>
      </c>
      <c r="BA13" s="9">
        <f t="shared" si="16"/>
        <v>0.185</v>
      </c>
      <c r="BB13" s="2">
        <v>0.47449999999999998</v>
      </c>
      <c r="BC13" s="2">
        <v>0.311</v>
      </c>
      <c r="BD13" s="9">
        <f t="shared" si="17"/>
        <v>22.693479239640624</v>
      </c>
      <c r="BE13" s="2">
        <v>3.4500000000000003E-2</v>
      </c>
      <c r="BF13" s="2">
        <v>4.1000000000000002E-2</v>
      </c>
      <c r="BG13" s="9">
        <f t="shared" si="18"/>
        <v>2.1433618453261691</v>
      </c>
      <c r="BH13" s="2">
        <v>2.1999999999999999E-2</v>
      </c>
      <c r="BI13" s="2">
        <v>0</v>
      </c>
      <c r="BJ13" s="9">
        <f t="shared" si="19"/>
        <v>0.65999999999999992</v>
      </c>
      <c r="BK13" s="2">
        <v>1.35E-2</v>
      </c>
      <c r="BL13" s="2">
        <v>0</v>
      </c>
      <c r="BM13" s="9">
        <f t="shared" si="20"/>
        <v>0.54</v>
      </c>
      <c r="BN13" s="2">
        <v>0.32850000000000001</v>
      </c>
      <c r="BO13" s="2">
        <v>0.1065</v>
      </c>
      <c r="BP13" s="9">
        <f t="shared" si="21"/>
        <v>69.066489703762997</v>
      </c>
      <c r="BQ13" s="2">
        <v>0.23150000000000001</v>
      </c>
      <c r="BR13" s="2">
        <v>3.4500000000000003E-2</v>
      </c>
      <c r="BS13" s="9">
        <f t="shared" si="22"/>
        <v>46.811323416455551</v>
      </c>
      <c r="BT13" s="9">
        <f t="shared" si="23"/>
        <v>372.20036478877807</v>
      </c>
    </row>
    <row r="14" spans="1:75" ht="15.75" thickBot="1" x14ac:dyDescent="0.3">
      <c r="A14" s="3">
        <v>0.41666666666666669</v>
      </c>
      <c r="B14" s="4">
        <v>43635</v>
      </c>
      <c r="C14" s="2"/>
      <c r="D14" s="2"/>
      <c r="E14" s="9">
        <f t="shared" si="0"/>
        <v>0</v>
      </c>
      <c r="F14" s="2">
        <v>1.2500000000000001E-2</v>
      </c>
      <c r="G14" s="2">
        <v>5.0000000000000001E-4</v>
      </c>
      <c r="H14" s="9">
        <f t="shared" si="1"/>
        <v>5.0039984012787215</v>
      </c>
      <c r="I14" s="2">
        <v>0.52800000000000002</v>
      </c>
      <c r="J14" s="2">
        <v>0.11799999999999999</v>
      </c>
      <c r="K14" s="9">
        <f t="shared" si="2"/>
        <v>108.20499064276103</v>
      </c>
      <c r="L14" s="2">
        <v>0</v>
      </c>
      <c r="M14" s="2">
        <v>0</v>
      </c>
      <c r="N14" s="9">
        <f t="shared" si="3"/>
        <v>0</v>
      </c>
      <c r="O14" s="2">
        <v>1.9300000000000001E-2</v>
      </c>
      <c r="P14" s="2">
        <v>0</v>
      </c>
      <c r="Q14" s="9">
        <f t="shared" si="4"/>
        <v>38.6</v>
      </c>
      <c r="R14" s="2">
        <v>1.04E-2</v>
      </c>
      <c r="S14" s="2">
        <v>8.0000000000000004E-4</v>
      </c>
      <c r="T14" s="9">
        <f t="shared" si="5"/>
        <v>20.861447696648472</v>
      </c>
      <c r="U14" s="2">
        <v>0.27450000000000002</v>
      </c>
      <c r="V14" s="2">
        <v>9.7500000000000003E-2</v>
      </c>
      <c r="W14" s="9">
        <f t="shared" si="6"/>
        <v>23.304111225275253</v>
      </c>
      <c r="X14" s="2">
        <v>0</v>
      </c>
      <c r="Y14" s="2">
        <v>0</v>
      </c>
      <c r="Z14" s="9">
        <f t="shared" si="7"/>
        <v>0</v>
      </c>
      <c r="AA14" s="2">
        <v>0.372</v>
      </c>
      <c r="AB14" s="2">
        <v>0.06</v>
      </c>
      <c r="AC14" s="9">
        <f t="shared" si="8"/>
        <v>22.608458594074918</v>
      </c>
      <c r="AD14" s="2">
        <v>0.126</v>
      </c>
      <c r="AE14" s="2">
        <v>2.5999999999999999E-2</v>
      </c>
      <c r="AF14" s="9">
        <f t="shared" si="9"/>
        <v>7.7192745773161882</v>
      </c>
      <c r="AG14" s="2">
        <v>1.2E-2</v>
      </c>
      <c r="AH14" s="2">
        <v>1.4500000000000001E-2</v>
      </c>
      <c r="AI14" s="9">
        <f t="shared" si="10"/>
        <v>1.1292918134831227</v>
      </c>
      <c r="AJ14" s="2">
        <v>0.14649999999999999</v>
      </c>
      <c r="AK14" s="2">
        <v>5.5500000000000001E-2</v>
      </c>
      <c r="AL14" s="9">
        <f t="shared" si="11"/>
        <v>9.3996276521998468</v>
      </c>
      <c r="AM14" s="2">
        <v>0</v>
      </c>
      <c r="AN14" s="2">
        <v>0</v>
      </c>
      <c r="AO14" s="9">
        <f t="shared" si="12"/>
        <v>0</v>
      </c>
      <c r="AP14" s="2">
        <v>6.7500000000000004E-2</v>
      </c>
      <c r="AQ14" s="2">
        <v>0</v>
      </c>
      <c r="AR14" s="9">
        <f t="shared" si="13"/>
        <v>5.4</v>
      </c>
      <c r="AS14" s="2">
        <v>8.2000000000000003E-2</v>
      </c>
      <c r="AT14" s="2">
        <v>0</v>
      </c>
      <c r="AU14" s="9">
        <f t="shared" si="14"/>
        <v>3.2800000000000002</v>
      </c>
      <c r="AV14" s="2">
        <v>1.6500000000000001E-2</v>
      </c>
      <c r="AW14" s="2">
        <v>0</v>
      </c>
      <c r="AX14" s="9">
        <f t="shared" si="15"/>
        <v>0.495</v>
      </c>
      <c r="AY14" s="2">
        <v>1.95E-2</v>
      </c>
      <c r="AZ14" s="2">
        <v>0</v>
      </c>
      <c r="BA14" s="9">
        <f t="shared" si="16"/>
        <v>0.19500000000000001</v>
      </c>
      <c r="BB14" s="2">
        <v>0.46850000000000003</v>
      </c>
      <c r="BC14" s="2">
        <v>0.29249999999999998</v>
      </c>
      <c r="BD14" s="9">
        <f t="shared" si="17"/>
        <v>22.09247835802946</v>
      </c>
      <c r="BE14" s="2">
        <v>3.0499999999999999E-2</v>
      </c>
      <c r="BF14" s="2">
        <v>3.6499999999999998E-2</v>
      </c>
      <c r="BG14" s="9">
        <f t="shared" si="18"/>
        <v>1.9026297590440446</v>
      </c>
      <c r="BH14" s="2">
        <v>4.1500000000000002E-2</v>
      </c>
      <c r="BI14" s="2">
        <v>0</v>
      </c>
      <c r="BJ14" s="9">
        <f t="shared" si="19"/>
        <v>1.2450000000000001</v>
      </c>
      <c r="BK14" s="2">
        <v>1.35E-2</v>
      </c>
      <c r="BL14" s="2">
        <v>0</v>
      </c>
      <c r="BM14" s="9">
        <f t="shared" si="20"/>
        <v>0.54</v>
      </c>
      <c r="BN14" s="2">
        <v>0.35299999999999998</v>
      </c>
      <c r="BO14" s="2">
        <v>0.10249999999999999</v>
      </c>
      <c r="BP14" s="9">
        <f t="shared" si="21"/>
        <v>73.516052668787921</v>
      </c>
      <c r="BQ14" s="2">
        <v>0.22700000000000001</v>
      </c>
      <c r="BR14" s="2">
        <v>3.2000000000000001E-2</v>
      </c>
      <c r="BS14" s="9">
        <f t="shared" si="22"/>
        <v>45.848882211020154</v>
      </c>
      <c r="BT14" s="9">
        <f t="shared" si="23"/>
        <v>391.34624359991915</v>
      </c>
    </row>
    <row r="15" spans="1:75" ht="15.75" thickBot="1" x14ac:dyDescent="0.3">
      <c r="A15" s="3">
        <v>0.45833333333333331</v>
      </c>
      <c r="B15" s="4">
        <v>43635</v>
      </c>
      <c r="C15" s="2"/>
      <c r="D15" s="2"/>
      <c r="E15" s="9">
        <f t="shared" si="0"/>
        <v>0</v>
      </c>
      <c r="F15" s="2">
        <v>8.0000000000000002E-3</v>
      </c>
      <c r="G15" s="2">
        <v>0</v>
      </c>
      <c r="H15" s="9">
        <f t="shared" si="1"/>
        <v>3.2</v>
      </c>
      <c r="I15" s="2">
        <v>0.53700000000000003</v>
      </c>
      <c r="J15" s="2">
        <v>0.1205</v>
      </c>
      <c r="K15" s="9">
        <f t="shared" si="2"/>
        <v>110.07074997473217</v>
      </c>
      <c r="L15" s="2">
        <v>0</v>
      </c>
      <c r="M15" s="2">
        <v>0</v>
      </c>
      <c r="N15" s="9">
        <f t="shared" si="3"/>
        <v>0</v>
      </c>
      <c r="O15" s="2">
        <v>2.1100000000000001E-2</v>
      </c>
      <c r="P15" s="2">
        <v>4.0000000000000002E-4</v>
      </c>
      <c r="Q15" s="9">
        <f t="shared" si="4"/>
        <v>42.207582257220096</v>
      </c>
      <c r="R15" s="2">
        <v>1.0200000000000001E-2</v>
      </c>
      <c r="S15" s="2">
        <v>4.0000000000000002E-4</v>
      </c>
      <c r="T15" s="9">
        <f t="shared" si="5"/>
        <v>20.415680248279752</v>
      </c>
      <c r="U15" s="2">
        <v>0.32900000000000001</v>
      </c>
      <c r="V15" s="2">
        <v>9.35E-2</v>
      </c>
      <c r="W15" s="9">
        <f t="shared" si="6"/>
        <v>27.362251369359214</v>
      </c>
      <c r="X15" s="2">
        <v>0</v>
      </c>
      <c r="Y15" s="2">
        <v>0</v>
      </c>
      <c r="Z15" s="9">
        <f t="shared" si="7"/>
        <v>0</v>
      </c>
      <c r="AA15" s="2">
        <v>0.27200000000000002</v>
      </c>
      <c r="AB15" s="2">
        <v>5.45E-2</v>
      </c>
      <c r="AC15" s="9">
        <f t="shared" si="8"/>
        <v>16.644377429029902</v>
      </c>
      <c r="AD15" s="2">
        <v>0.1575</v>
      </c>
      <c r="AE15" s="2">
        <v>3.4500000000000003E-2</v>
      </c>
      <c r="AF15" s="9">
        <f t="shared" si="9"/>
        <v>9.6740580936854013</v>
      </c>
      <c r="AG15" s="2">
        <v>1.2500000000000001E-2</v>
      </c>
      <c r="AH15" s="2">
        <v>1.4E-2</v>
      </c>
      <c r="AI15" s="9">
        <f t="shared" si="10"/>
        <v>1.1260994627474077</v>
      </c>
      <c r="AJ15" s="2">
        <v>0.13150000000000001</v>
      </c>
      <c r="AK15" s="2">
        <v>5.6500000000000002E-2</v>
      </c>
      <c r="AL15" s="9">
        <f t="shared" si="11"/>
        <v>8.5874443229636146</v>
      </c>
      <c r="AM15" s="2">
        <v>0</v>
      </c>
      <c r="AN15" s="2">
        <v>0</v>
      </c>
      <c r="AO15" s="9">
        <f t="shared" si="12"/>
        <v>0</v>
      </c>
      <c r="AP15" s="2">
        <v>6.8000000000000005E-2</v>
      </c>
      <c r="AQ15" s="2">
        <v>0</v>
      </c>
      <c r="AR15" s="9">
        <f t="shared" si="13"/>
        <v>5.44</v>
      </c>
      <c r="AS15" s="2">
        <v>0.16450000000000001</v>
      </c>
      <c r="AT15" s="2">
        <v>0</v>
      </c>
      <c r="AU15" s="9">
        <f t="shared" si="14"/>
        <v>6.58</v>
      </c>
      <c r="AV15" s="2">
        <v>2.3E-2</v>
      </c>
      <c r="AW15" s="2">
        <v>0</v>
      </c>
      <c r="AX15" s="9">
        <f t="shared" si="15"/>
        <v>0.69</v>
      </c>
      <c r="AY15" s="2">
        <v>1.95E-2</v>
      </c>
      <c r="AZ15" s="2">
        <v>0</v>
      </c>
      <c r="BA15" s="9">
        <f t="shared" si="16"/>
        <v>0.19500000000000001</v>
      </c>
      <c r="BB15" s="2">
        <v>0.46800000000000003</v>
      </c>
      <c r="BC15" s="2">
        <v>0.28149999999999997</v>
      </c>
      <c r="BD15" s="9">
        <f t="shared" si="17"/>
        <v>21.845502969718961</v>
      </c>
      <c r="BE15" s="2">
        <v>3.3500000000000002E-2</v>
      </c>
      <c r="BF15" s="2">
        <v>4.1000000000000002E-2</v>
      </c>
      <c r="BG15" s="9">
        <f t="shared" si="18"/>
        <v>2.1178290771448012</v>
      </c>
      <c r="BH15" s="2">
        <v>4.5999999999999999E-2</v>
      </c>
      <c r="BI15" s="2">
        <v>0</v>
      </c>
      <c r="BJ15" s="9">
        <f t="shared" si="19"/>
        <v>1.38</v>
      </c>
      <c r="BK15" s="2">
        <v>3.6999999999999998E-2</v>
      </c>
      <c r="BL15" s="2">
        <v>2.5000000000000001E-2</v>
      </c>
      <c r="BM15" s="9">
        <f t="shared" si="20"/>
        <v>1.7861690849412888</v>
      </c>
      <c r="BN15" s="2">
        <v>0.38550000000000001</v>
      </c>
      <c r="BO15" s="2">
        <v>0.10050000000000001</v>
      </c>
      <c r="BP15" s="9">
        <f t="shared" si="21"/>
        <v>79.676972834062923</v>
      </c>
      <c r="BQ15" s="2">
        <v>0.22600000000000001</v>
      </c>
      <c r="BR15" s="2">
        <v>3.4000000000000002E-2</v>
      </c>
      <c r="BS15" s="9">
        <f t="shared" si="22"/>
        <v>45.708642508829769</v>
      </c>
      <c r="BT15" s="9">
        <f t="shared" si="23"/>
        <v>404.70835963271526</v>
      </c>
    </row>
    <row r="16" spans="1:75" ht="15.75" thickBot="1" x14ac:dyDescent="0.3">
      <c r="A16" s="3">
        <v>0.5</v>
      </c>
      <c r="B16" s="4">
        <v>43635</v>
      </c>
      <c r="C16" s="2"/>
      <c r="D16" s="2"/>
      <c r="E16" s="9">
        <f t="shared" si="0"/>
        <v>0</v>
      </c>
      <c r="F16" s="2">
        <v>7.4999999999999997E-3</v>
      </c>
      <c r="G16" s="2">
        <v>0</v>
      </c>
      <c r="H16" s="9">
        <f t="shared" si="1"/>
        <v>3</v>
      </c>
      <c r="I16" s="2">
        <v>0.53500000000000003</v>
      </c>
      <c r="J16" s="2">
        <v>0.1215</v>
      </c>
      <c r="K16" s="9">
        <f t="shared" si="2"/>
        <v>109.72460981931083</v>
      </c>
      <c r="L16" s="2">
        <v>0</v>
      </c>
      <c r="M16" s="2">
        <v>0</v>
      </c>
      <c r="N16" s="9">
        <f t="shared" si="3"/>
        <v>0</v>
      </c>
      <c r="O16" s="2">
        <v>2.1499999999999998E-2</v>
      </c>
      <c r="P16" s="2">
        <v>0</v>
      </c>
      <c r="Q16" s="9">
        <f t="shared" si="4"/>
        <v>43</v>
      </c>
      <c r="R16" s="2">
        <v>9.4000000000000004E-3</v>
      </c>
      <c r="S16" s="2">
        <v>8.0000000000000004E-4</v>
      </c>
      <c r="T16" s="9">
        <f t="shared" si="5"/>
        <v>18.867962264113206</v>
      </c>
      <c r="U16" s="2">
        <v>0.29699999999999999</v>
      </c>
      <c r="V16" s="2">
        <v>8.7499999999999994E-2</v>
      </c>
      <c r="W16" s="9">
        <f t="shared" si="6"/>
        <v>24.769691156734272</v>
      </c>
      <c r="X16" s="2">
        <v>0</v>
      </c>
      <c r="Y16" s="2">
        <v>0</v>
      </c>
      <c r="Z16" s="9">
        <f t="shared" si="7"/>
        <v>0</v>
      </c>
      <c r="AA16" s="2">
        <v>0.20549999999999999</v>
      </c>
      <c r="AB16" s="2">
        <v>5.2499999999999998E-2</v>
      </c>
      <c r="AC16" s="9">
        <f t="shared" si="8"/>
        <v>12.726012729838047</v>
      </c>
      <c r="AD16" s="2">
        <v>0.187</v>
      </c>
      <c r="AE16" s="2">
        <v>3.4000000000000002E-2</v>
      </c>
      <c r="AF16" s="9">
        <f t="shared" si="9"/>
        <v>11.403946685248927</v>
      </c>
      <c r="AG16" s="2">
        <v>1.2E-2</v>
      </c>
      <c r="AH16" s="2">
        <v>1.4E-2</v>
      </c>
      <c r="AI16" s="9">
        <f t="shared" si="10"/>
        <v>1.1063453348751464</v>
      </c>
      <c r="AJ16" s="2">
        <v>0.13100000000000001</v>
      </c>
      <c r="AK16" s="2">
        <v>5.3499999999999999E-2</v>
      </c>
      <c r="AL16" s="9">
        <f t="shared" si="11"/>
        <v>8.4902120114871096</v>
      </c>
      <c r="AM16" s="2">
        <v>0</v>
      </c>
      <c r="AN16" s="2">
        <v>0</v>
      </c>
      <c r="AO16" s="9">
        <f t="shared" si="12"/>
        <v>0</v>
      </c>
      <c r="AP16" s="2">
        <v>6.9500000000000006E-2</v>
      </c>
      <c r="AQ16" s="2">
        <v>0</v>
      </c>
      <c r="AR16" s="9">
        <f t="shared" si="13"/>
        <v>5.5600000000000005</v>
      </c>
      <c r="AS16" s="2">
        <v>0.17799999999999999</v>
      </c>
      <c r="AT16" s="2">
        <v>0</v>
      </c>
      <c r="AU16" s="9">
        <f t="shared" si="14"/>
        <v>7.1199999999999992</v>
      </c>
      <c r="AV16" s="2">
        <v>0.02</v>
      </c>
      <c r="AW16" s="2">
        <v>5.0000000000000001E-4</v>
      </c>
      <c r="AX16" s="9">
        <f t="shared" si="15"/>
        <v>0.60018747071227674</v>
      </c>
      <c r="AY16" s="2">
        <v>1.95E-2</v>
      </c>
      <c r="AZ16" s="2">
        <v>0</v>
      </c>
      <c r="BA16" s="9">
        <f t="shared" si="16"/>
        <v>0.19500000000000001</v>
      </c>
      <c r="BB16" s="2">
        <v>0.39650000000000002</v>
      </c>
      <c r="BC16" s="2">
        <v>0.27900000000000003</v>
      </c>
      <c r="BD16" s="9">
        <f t="shared" si="17"/>
        <v>19.392916232480356</v>
      </c>
      <c r="BE16" s="2">
        <v>3.2500000000000001E-2</v>
      </c>
      <c r="BF16" s="2">
        <v>0.04</v>
      </c>
      <c r="BG16" s="9">
        <f t="shared" si="18"/>
        <v>2.0615528128088303</v>
      </c>
      <c r="BH16" s="2">
        <v>4.9000000000000002E-2</v>
      </c>
      <c r="BI16" s="2">
        <v>0</v>
      </c>
      <c r="BJ16" s="9">
        <f t="shared" si="19"/>
        <v>1.47</v>
      </c>
      <c r="BK16" s="2">
        <v>7.5499999999999998E-2</v>
      </c>
      <c r="BL16" s="2">
        <v>6.6000000000000003E-2</v>
      </c>
      <c r="BM16" s="9">
        <f t="shared" si="20"/>
        <v>4.0112342240263157</v>
      </c>
      <c r="BN16" s="2">
        <v>0.34949999999999998</v>
      </c>
      <c r="BO16" s="2">
        <v>9.4E-2</v>
      </c>
      <c r="BP16" s="9">
        <f t="shared" si="21"/>
        <v>72.38404520334575</v>
      </c>
      <c r="BQ16" s="2">
        <v>0.221</v>
      </c>
      <c r="BR16" s="2">
        <v>3.4500000000000003E-2</v>
      </c>
      <c r="BS16" s="9">
        <f t="shared" si="22"/>
        <v>44.735332791877156</v>
      </c>
      <c r="BT16" s="9">
        <f t="shared" si="23"/>
        <v>390.6190487368583</v>
      </c>
    </row>
    <row r="17" spans="1:72" ht="15.75" thickBot="1" x14ac:dyDescent="0.3">
      <c r="A17" s="3">
        <v>0.54166666666666663</v>
      </c>
      <c r="B17" s="4">
        <v>43635</v>
      </c>
      <c r="C17" s="2"/>
      <c r="D17" s="2"/>
      <c r="E17" s="9">
        <f t="shared" si="0"/>
        <v>0</v>
      </c>
      <c r="F17" s="2">
        <v>1.0500000000000001E-2</v>
      </c>
      <c r="G17" s="2">
        <v>0</v>
      </c>
      <c r="H17" s="9">
        <f t="shared" si="1"/>
        <v>4.2</v>
      </c>
      <c r="I17" s="2">
        <v>0.50349999999999995</v>
      </c>
      <c r="J17" s="2">
        <v>0.11749999999999999</v>
      </c>
      <c r="K17" s="9">
        <f t="shared" si="2"/>
        <v>103.40570583870117</v>
      </c>
      <c r="L17" s="2">
        <v>0</v>
      </c>
      <c r="M17" s="2">
        <v>0</v>
      </c>
      <c r="N17" s="9">
        <f t="shared" si="3"/>
        <v>0</v>
      </c>
      <c r="O17" s="2">
        <v>2.24E-2</v>
      </c>
      <c r="P17" s="2">
        <v>0</v>
      </c>
      <c r="Q17" s="9">
        <f t="shared" si="4"/>
        <v>44.8</v>
      </c>
      <c r="R17" s="2">
        <v>8.6999999999999994E-3</v>
      </c>
      <c r="S17" s="2">
        <v>2.0000000000000001E-4</v>
      </c>
      <c r="T17" s="9">
        <f t="shared" si="5"/>
        <v>17.404597093871491</v>
      </c>
      <c r="U17" s="2">
        <v>0.27400000000000002</v>
      </c>
      <c r="V17" s="2">
        <v>9.0999999999999998E-2</v>
      </c>
      <c r="W17" s="9">
        <f t="shared" si="6"/>
        <v>23.09728988431327</v>
      </c>
      <c r="X17" s="2">
        <v>0</v>
      </c>
      <c r="Y17" s="2">
        <v>0</v>
      </c>
      <c r="Z17" s="9">
        <f t="shared" si="7"/>
        <v>0</v>
      </c>
      <c r="AA17" s="2">
        <v>0.36649999999999999</v>
      </c>
      <c r="AB17" s="2">
        <v>3.7499999999999999E-2</v>
      </c>
      <c r="AC17" s="9">
        <f t="shared" si="8"/>
        <v>22.104809431433694</v>
      </c>
      <c r="AD17" s="2">
        <v>0.23200000000000001</v>
      </c>
      <c r="AE17" s="2">
        <v>2.6499999999999999E-2</v>
      </c>
      <c r="AF17" s="9">
        <f t="shared" si="9"/>
        <v>14.010513909204047</v>
      </c>
      <c r="AG17" s="2">
        <v>1.15E-2</v>
      </c>
      <c r="AH17" s="2">
        <v>1.4E-2</v>
      </c>
      <c r="AI17" s="9">
        <f t="shared" si="10"/>
        <v>1.0870602559196063</v>
      </c>
      <c r="AJ17" s="2">
        <v>0.126</v>
      </c>
      <c r="AK17" s="2">
        <v>5.2999999999999999E-2</v>
      </c>
      <c r="AL17" s="9">
        <f t="shared" si="11"/>
        <v>8.201585212628105</v>
      </c>
      <c r="AM17" s="2">
        <v>0</v>
      </c>
      <c r="AN17" s="2">
        <v>0</v>
      </c>
      <c r="AO17" s="9">
        <f t="shared" si="12"/>
        <v>0</v>
      </c>
      <c r="AP17" s="2">
        <v>7.0499999999999993E-2</v>
      </c>
      <c r="AQ17" s="2">
        <v>0</v>
      </c>
      <c r="AR17" s="9">
        <f t="shared" si="13"/>
        <v>5.64</v>
      </c>
      <c r="AS17" s="2">
        <v>0.17449999999999999</v>
      </c>
      <c r="AT17" s="2">
        <v>0</v>
      </c>
      <c r="AU17" s="9">
        <f t="shared" si="14"/>
        <v>6.9799999999999995</v>
      </c>
      <c r="AV17" s="2">
        <v>2.35E-2</v>
      </c>
      <c r="AW17" s="2">
        <v>5.0000000000000001E-4</v>
      </c>
      <c r="AX17" s="9">
        <f t="shared" si="15"/>
        <v>0.70515955641258954</v>
      </c>
      <c r="AY17" s="2">
        <v>1.9E-2</v>
      </c>
      <c r="AZ17" s="2">
        <v>0</v>
      </c>
      <c r="BA17" s="9">
        <f t="shared" si="16"/>
        <v>0.19</v>
      </c>
      <c r="BB17" s="2">
        <v>0.20849999999999999</v>
      </c>
      <c r="BC17" s="2">
        <v>0.28100000000000003</v>
      </c>
      <c r="BD17" s="9">
        <f t="shared" si="17"/>
        <v>13.996185194544976</v>
      </c>
      <c r="BE17" s="2">
        <v>3.3500000000000002E-2</v>
      </c>
      <c r="BF17" s="2">
        <v>4.2000000000000003E-2</v>
      </c>
      <c r="BG17" s="9">
        <f t="shared" si="18"/>
        <v>2.14895323355349</v>
      </c>
      <c r="BH17" s="2">
        <v>5.9499999999999997E-2</v>
      </c>
      <c r="BI17" s="2">
        <v>0</v>
      </c>
      <c r="BJ17" s="9">
        <f t="shared" si="19"/>
        <v>1.7849999999999999</v>
      </c>
      <c r="BK17" s="2">
        <v>7.5499999999999998E-2</v>
      </c>
      <c r="BL17" s="2">
        <v>6.6500000000000004E-2</v>
      </c>
      <c r="BM17" s="9">
        <f t="shared" si="20"/>
        <v>4.024425424827748</v>
      </c>
      <c r="BN17" s="2">
        <v>0.32450000000000001</v>
      </c>
      <c r="BO17" s="2">
        <v>8.9499999999999996E-2</v>
      </c>
      <c r="BP17" s="9">
        <f t="shared" si="21"/>
        <v>67.32325007009095</v>
      </c>
      <c r="BQ17" s="2">
        <v>0.2485</v>
      </c>
      <c r="BR17" s="2">
        <v>3.3000000000000002E-2</v>
      </c>
      <c r="BS17" s="9">
        <f t="shared" si="22"/>
        <v>50.136314184431228</v>
      </c>
      <c r="BT17" s="9">
        <f t="shared" si="23"/>
        <v>391.24084928993233</v>
      </c>
    </row>
    <row r="18" spans="1:72" ht="15.75" thickBot="1" x14ac:dyDescent="0.3">
      <c r="A18" s="3">
        <v>0.58333333333333337</v>
      </c>
      <c r="B18" s="4">
        <v>43635</v>
      </c>
      <c r="C18" s="2"/>
      <c r="D18" s="2"/>
      <c r="E18" s="9">
        <f t="shared" si="0"/>
        <v>0</v>
      </c>
      <c r="F18" s="2">
        <v>5.4999999999999997E-3</v>
      </c>
      <c r="G18" s="2">
        <v>0</v>
      </c>
      <c r="H18" s="9">
        <f t="shared" si="1"/>
        <v>2.1999999999999997</v>
      </c>
      <c r="I18" s="2">
        <v>0.54900000000000004</v>
      </c>
      <c r="J18" s="2">
        <v>0.108</v>
      </c>
      <c r="K18" s="9">
        <f t="shared" si="2"/>
        <v>111.90442350506078</v>
      </c>
      <c r="L18" s="2">
        <v>0</v>
      </c>
      <c r="M18" s="2">
        <v>0</v>
      </c>
      <c r="N18" s="9">
        <f t="shared" si="3"/>
        <v>0</v>
      </c>
      <c r="O18" s="2">
        <v>3.4299999999999997E-2</v>
      </c>
      <c r="P18" s="2">
        <v>4.7999999999999996E-3</v>
      </c>
      <c r="Q18" s="9">
        <f t="shared" si="4"/>
        <v>69.26846324266188</v>
      </c>
      <c r="R18" s="2">
        <v>1.09E-2</v>
      </c>
      <c r="S18" s="2">
        <v>8.0000000000000004E-4</v>
      </c>
      <c r="T18" s="9">
        <f t="shared" si="5"/>
        <v>21.858636736997116</v>
      </c>
      <c r="U18" s="2">
        <v>0.28549999999999998</v>
      </c>
      <c r="V18" s="2">
        <v>8.9499999999999996E-2</v>
      </c>
      <c r="W18" s="9">
        <f t="shared" si="6"/>
        <v>23.935981283415142</v>
      </c>
      <c r="X18" s="2">
        <v>0</v>
      </c>
      <c r="Y18" s="2">
        <v>0</v>
      </c>
      <c r="Z18" s="9">
        <f t="shared" si="7"/>
        <v>0</v>
      </c>
      <c r="AA18" s="2">
        <v>0.44550000000000001</v>
      </c>
      <c r="AB18" s="2">
        <v>3.3500000000000002E-2</v>
      </c>
      <c r="AC18" s="9">
        <f t="shared" si="8"/>
        <v>26.805465860529267</v>
      </c>
      <c r="AD18" s="2">
        <v>0.18</v>
      </c>
      <c r="AE18" s="2">
        <v>4.1000000000000002E-2</v>
      </c>
      <c r="AF18" s="9">
        <f t="shared" si="9"/>
        <v>11.076624034424929</v>
      </c>
      <c r="AG18" s="2">
        <v>1.2500000000000001E-2</v>
      </c>
      <c r="AH18" s="2">
        <v>1.4E-2</v>
      </c>
      <c r="AI18" s="9">
        <f t="shared" si="10"/>
        <v>1.1260994627474077</v>
      </c>
      <c r="AJ18" s="2">
        <v>0.13800000000000001</v>
      </c>
      <c r="AK18" s="2">
        <v>5.6500000000000002E-2</v>
      </c>
      <c r="AL18" s="9">
        <f t="shared" si="11"/>
        <v>8.9470945004509712</v>
      </c>
      <c r="AM18" s="2">
        <v>0</v>
      </c>
      <c r="AN18" s="2">
        <v>0</v>
      </c>
      <c r="AO18" s="9">
        <f t="shared" si="12"/>
        <v>0</v>
      </c>
      <c r="AP18" s="2">
        <v>7.3499999999999996E-2</v>
      </c>
      <c r="AQ18" s="2">
        <v>0</v>
      </c>
      <c r="AR18" s="9">
        <f t="shared" si="13"/>
        <v>5.88</v>
      </c>
      <c r="AS18" s="2">
        <v>0.123</v>
      </c>
      <c r="AT18" s="2">
        <v>0</v>
      </c>
      <c r="AU18" s="9">
        <f t="shared" si="14"/>
        <v>4.92</v>
      </c>
      <c r="AV18" s="2">
        <v>2.9000000000000001E-2</v>
      </c>
      <c r="AW18" s="2">
        <v>1E-3</v>
      </c>
      <c r="AX18" s="9">
        <f t="shared" si="15"/>
        <v>0.87051708771281455</v>
      </c>
      <c r="AY18" s="2">
        <v>1.55E-2</v>
      </c>
      <c r="AZ18" s="2">
        <v>0</v>
      </c>
      <c r="BA18" s="9">
        <f t="shared" si="16"/>
        <v>0.155</v>
      </c>
      <c r="BB18" s="2">
        <v>0.20599999999999999</v>
      </c>
      <c r="BC18" s="2">
        <v>0.27700000000000002</v>
      </c>
      <c r="BD18" s="9">
        <f t="shared" si="17"/>
        <v>13.808113556891108</v>
      </c>
      <c r="BE18" s="2">
        <v>3.15E-2</v>
      </c>
      <c r="BF18" s="2">
        <v>3.9E-2</v>
      </c>
      <c r="BG18" s="9">
        <f t="shared" si="18"/>
        <v>2.0052929960482082</v>
      </c>
      <c r="BH18" s="2">
        <v>5.1499999999999997E-2</v>
      </c>
      <c r="BI18" s="2">
        <v>0</v>
      </c>
      <c r="BJ18" s="9">
        <f t="shared" si="19"/>
        <v>1.5449999999999999</v>
      </c>
      <c r="BK18" s="2">
        <v>7.2499999999999995E-2</v>
      </c>
      <c r="BL18" s="2">
        <v>6.5000000000000002E-2</v>
      </c>
      <c r="BM18" s="9">
        <f t="shared" si="20"/>
        <v>3.8948684188300891</v>
      </c>
      <c r="BN18" s="2">
        <v>0.33900000000000002</v>
      </c>
      <c r="BO18" s="2">
        <v>9.5000000000000001E-2</v>
      </c>
      <c r="BP18" s="9">
        <f t="shared" si="21"/>
        <v>70.411930807214773</v>
      </c>
      <c r="BQ18" s="2">
        <v>0.253</v>
      </c>
      <c r="BR18" s="2">
        <v>0.04</v>
      </c>
      <c r="BS18" s="9">
        <f t="shared" si="22"/>
        <v>51.228507688590732</v>
      </c>
      <c r="BT18" s="9">
        <f t="shared" si="23"/>
        <v>431.84201918157521</v>
      </c>
    </row>
    <row r="19" spans="1:72" ht="15.75" thickBot="1" x14ac:dyDescent="0.3">
      <c r="A19" s="3">
        <v>0.625</v>
      </c>
      <c r="B19" s="4">
        <v>43635</v>
      </c>
      <c r="C19" s="2"/>
      <c r="D19" s="2"/>
      <c r="E19" s="9">
        <f t="shared" si="0"/>
        <v>0</v>
      </c>
      <c r="F19" s="2">
        <v>8.9999999999999993E-3</v>
      </c>
      <c r="G19" s="2">
        <v>0</v>
      </c>
      <c r="H19" s="9">
        <f t="shared" si="1"/>
        <v>3.5999999999999996</v>
      </c>
      <c r="I19" s="2">
        <v>0.57850000000000001</v>
      </c>
      <c r="J19" s="2">
        <v>0.11849999999999999</v>
      </c>
      <c r="K19" s="9">
        <f t="shared" si="2"/>
        <v>118.10241318448999</v>
      </c>
      <c r="L19" s="2">
        <v>0</v>
      </c>
      <c r="M19" s="2">
        <v>0</v>
      </c>
      <c r="N19" s="9">
        <f t="shared" si="3"/>
        <v>0</v>
      </c>
      <c r="O19" s="2">
        <v>2.98E-2</v>
      </c>
      <c r="P19" s="2">
        <v>3.0000000000000001E-3</v>
      </c>
      <c r="Q19" s="9">
        <f t="shared" si="4"/>
        <v>59.901252073725473</v>
      </c>
      <c r="R19" s="2">
        <v>1.0999999999999999E-2</v>
      </c>
      <c r="S19" s="2">
        <v>5.0000000000000001E-4</v>
      </c>
      <c r="T19" s="9">
        <f t="shared" si="5"/>
        <v>22.022715545545239</v>
      </c>
      <c r="U19" s="2">
        <v>0.27900000000000003</v>
      </c>
      <c r="V19" s="2">
        <v>8.5999999999999993E-2</v>
      </c>
      <c r="W19" s="9">
        <f t="shared" si="6"/>
        <v>23.35630107701132</v>
      </c>
      <c r="X19" s="2">
        <v>0</v>
      </c>
      <c r="Y19" s="2">
        <v>0</v>
      </c>
      <c r="Z19" s="9">
        <f t="shared" si="7"/>
        <v>0</v>
      </c>
      <c r="AA19" s="2">
        <v>0.33150000000000002</v>
      </c>
      <c r="AB19" s="2">
        <v>3.5000000000000003E-2</v>
      </c>
      <c r="AC19" s="9">
        <f t="shared" si="8"/>
        <v>20.000552492368808</v>
      </c>
      <c r="AD19" s="2">
        <v>0.16400000000000001</v>
      </c>
      <c r="AE19" s="2">
        <v>4.3499999999999997E-2</v>
      </c>
      <c r="AF19" s="9">
        <f t="shared" si="9"/>
        <v>10.180260311013662</v>
      </c>
      <c r="AG19" s="2">
        <v>1.15E-2</v>
      </c>
      <c r="AH19" s="2">
        <v>1.4E-2</v>
      </c>
      <c r="AI19" s="9">
        <f t="shared" si="10"/>
        <v>1.0870602559196063</v>
      </c>
      <c r="AJ19" s="2">
        <v>0.186</v>
      </c>
      <c r="AK19" s="2">
        <v>7.4499999999999997E-2</v>
      </c>
      <c r="AL19" s="9">
        <f t="shared" si="11"/>
        <v>12.021917484328362</v>
      </c>
      <c r="AM19" s="2">
        <v>0</v>
      </c>
      <c r="AN19" s="2">
        <v>0</v>
      </c>
      <c r="AO19" s="9">
        <f t="shared" si="12"/>
        <v>0</v>
      </c>
      <c r="AP19" s="2">
        <v>7.1499999999999994E-2</v>
      </c>
      <c r="AQ19" s="2">
        <v>0</v>
      </c>
      <c r="AR19" s="9">
        <f t="shared" si="13"/>
        <v>5.72</v>
      </c>
      <c r="AS19" s="2">
        <v>9.7500000000000003E-2</v>
      </c>
      <c r="AT19" s="2">
        <v>0</v>
      </c>
      <c r="AU19" s="9">
        <f t="shared" si="14"/>
        <v>3.9000000000000004</v>
      </c>
      <c r="AV19" s="2">
        <v>2.1499999999999998E-2</v>
      </c>
      <c r="AW19" s="2">
        <v>5.0000000000000001E-4</v>
      </c>
      <c r="AX19" s="9">
        <f t="shared" si="15"/>
        <v>0.64517439502819696</v>
      </c>
      <c r="AY19" s="2">
        <v>1.6500000000000001E-2</v>
      </c>
      <c r="AZ19" s="2">
        <v>0</v>
      </c>
      <c r="BA19" s="9">
        <f t="shared" si="16"/>
        <v>0.16500000000000001</v>
      </c>
      <c r="BB19" s="2">
        <v>8.7499999999999994E-2</v>
      </c>
      <c r="BC19" s="2">
        <v>4.2000000000000003E-2</v>
      </c>
      <c r="BD19" s="9">
        <f t="shared" si="17"/>
        <v>3.8823188946813731</v>
      </c>
      <c r="BE19" s="2">
        <v>4.1000000000000002E-2</v>
      </c>
      <c r="BF19" s="2">
        <v>4.3499999999999997E-2</v>
      </c>
      <c r="BG19" s="9">
        <f t="shared" si="18"/>
        <v>2.3910667075596197</v>
      </c>
      <c r="BH19" s="2">
        <v>4.4999999999999998E-2</v>
      </c>
      <c r="BI19" s="2">
        <v>0</v>
      </c>
      <c r="BJ19" s="9">
        <f t="shared" si="19"/>
        <v>1.3499999999999999</v>
      </c>
      <c r="BK19" s="2">
        <v>7.1499999999999994E-2</v>
      </c>
      <c r="BL19" s="2">
        <v>6.4000000000000001E-2</v>
      </c>
      <c r="BM19" s="9">
        <f t="shared" si="20"/>
        <v>3.838385077086456</v>
      </c>
      <c r="BN19" s="2">
        <v>0.34849999999999998</v>
      </c>
      <c r="BO19" s="2">
        <v>9.8000000000000004E-2</v>
      </c>
      <c r="BP19" s="9">
        <f t="shared" si="21"/>
        <v>72.403383898820636</v>
      </c>
      <c r="BQ19" s="2">
        <v>0.23899999999999999</v>
      </c>
      <c r="BR19" s="2">
        <v>3.9E-2</v>
      </c>
      <c r="BS19" s="9">
        <f t="shared" si="22"/>
        <v>48.43222068003903</v>
      </c>
      <c r="BT19" s="9">
        <f t="shared" si="23"/>
        <v>413.00002207761787</v>
      </c>
    </row>
    <row r="20" spans="1:72" ht="15.75" thickBot="1" x14ac:dyDescent="0.3">
      <c r="A20" s="3">
        <v>0.66666666666666663</v>
      </c>
      <c r="B20" s="4">
        <v>43635</v>
      </c>
      <c r="C20" s="2"/>
      <c r="D20" s="2"/>
      <c r="E20" s="9">
        <f t="shared" si="0"/>
        <v>0</v>
      </c>
      <c r="F20" s="2">
        <v>9.4999999999999998E-3</v>
      </c>
      <c r="G20" s="2">
        <v>5.0000000000000001E-4</v>
      </c>
      <c r="H20" s="9">
        <f t="shared" si="1"/>
        <v>3.8052595180880897</v>
      </c>
      <c r="I20" s="2">
        <v>0.55600000000000005</v>
      </c>
      <c r="J20" s="2">
        <v>0.1225</v>
      </c>
      <c r="K20" s="9">
        <f t="shared" si="2"/>
        <v>113.86698380127578</v>
      </c>
      <c r="L20" s="2">
        <v>0</v>
      </c>
      <c r="M20" s="2">
        <v>0</v>
      </c>
      <c r="N20" s="9">
        <f t="shared" si="3"/>
        <v>0</v>
      </c>
      <c r="O20" s="2">
        <v>2.1499999999999998E-2</v>
      </c>
      <c r="P20" s="2">
        <v>0</v>
      </c>
      <c r="Q20" s="9">
        <f t="shared" si="4"/>
        <v>43</v>
      </c>
      <c r="R20" s="2">
        <v>1.0999999999999999E-2</v>
      </c>
      <c r="S20" s="2">
        <v>1E-4</v>
      </c>
      <c r="T20" s="9">
        <f t="shared" si="5"/>
        <v>22.000909072126994</v>
      </c>
      <c r="U20" s="2">
        <v>0.27800000000000002</v>
      </c>
      <c r="V20" s="2">
        <v>8.4500000000000006E-2</v>
      </c>
      <c r="W20" s="9">
        <f t="shared" si="6"/>
        <v>23.244681112030776</v>
      </c>
      <c r="X20" s="2">
        <v>0</v>
      </c>
      <c r="Y20" s="2">
        <v>0</v>
      </c>
      <c r="Z20" s="9">
        <f t="shared" si="7"/>
        <v>0</v>
      </c>
      <c r="AA20" s="2">
        <v>0.32300000000000001</v>
      </c>
      <c r="AB20" s="2">
        <v>5.1999999999999998E-2</v>
      </c>
      <c r="AC20" s="9">
        <f t="shared" si="8"/>
        <v>19.629538965548832</v>
      </c>
      <c r="AD20" s="2">
        <v>0.14849999999999999</v>
      </c>
      <c r="AE20" s="2">
        <v>2.7E-2</v>
      </c>
      <c r="AF20" s="9">
        <f t="shared" si="9"/>
        <v>9.0560753088741492</v>
      </c>
      <c r="AG20" s="2">
        <v>1.2E-2</v>
      </c>
      <c r="AH20" s="2">
        <v>1.4E-2</v>
      </c>
      <c r="AI20" s="9">
        <f t="shared" si="10"/>
        <v>1.1063453348751464</v>
      </c>
      <c r="AJ20" s="2">
        <v>0.2</v>
      </c>
      <c r="AK20" s="2">
        <v>7.6999999999999999E-2</v>
      </c>
      <c r="AL20" s="9">
        <f t="shared" si="11"/>
        <v>12.858631342409659</v>
      </c>
      <c r="AM20" s="2">
        <v>0</v>
      </c>
      <c r="AN20" s="2">
        <v>0</v>
      </c>
      <c r="AO20" s="9">
        <f t="shared" si="12"/>
        <v>0</v>
      </c>
      <c r="AP20" s="2">
        <v>6.9500000000000006E-2</v>
      </c>
      <c r="AQ20" s="2">
        <v>0</v>
      </c>
      <c r="AR20" s="9">
        <f t="shared" si="13"/>
        <v>5.5600000000000005</v>
      </c>
      <c r="AS20" s="2">
        <v>6.3E-2</v>
      </c>
      <c r="AT20" s="2">
        <v>0</v>
      </c>
      <c r="AU20" s="9">
        <f t="shared" si="14"/>
        <v>2.52</v>
      </c>
      <c r="AV20" s="2">
        <v>1.7000000000000001E-2</v>
      </c>
      <c r="AW20" s="2">
        <v>0</v>
      </c>
      <c r="AX20" s="9">
        <f t="shared" si="15"/>
        <v>0.51</v>
      </c>
      <c r="AY20" s="2">
        <v>5.0000000000000001E-3</v>
      </c>
      <c r="AZ20" s="2">
        <v>0</v>
      </c>
      <c r="BA20" s="9">
        <f t="shared" si="16"/>
        <v>0.05</v>
      </c>
      <c r="BB20" s="2">
        <v>2E-3</v>
      </c>
      <c r="BC20" s="2">
        <v>1E-3</v>
      </c>
      <c r="BD20" s="9">
        <f t="shared" si="17"/>
        <v>8.9442719099991574E-2</v>
      </c>
      <c r="BE20" s="2">
        <v>9.8000000000000004E-2</v>
      </c>
      <c r="BF20" s="2">
        <v>3.9E-2</v>
      </c>
      <c r="BG20" s="9">
        <f t="shared" si="18"/>
        <v>4.219004621945798</v>
      </c>
      <c r="BH20" s="2">
        <v>4.2500000000000003E-2</v>
      </c>
      <c r="BI20" s="2">
        <v>0</v>
      </c>
      <c r="BJ20" s="9">
        <f t="shared" si="19"/>
        <v>1.2750000000000001</v>
      </c>
      <c r="BK20" s="2">
        <v>7.1999999999999995E-2</v>
      </c>
      <c r="BL20" s="2">
        <v>6.5000000000000002E-2</v>
      </c>
      <c r="BM20" s="9">
        <f t="shared" si="20"/>
        <v>3.88</v>
      </c>
      <c r="BN20" s="2">
        <v>0.34649999999999997</v>
      </c>
      <c r="BO20" s="2">
        <v>9.4500000000000001E-2</v>
      </c>
      <c r="BP20" s="9">
        <f t="shared" si="21"/>
        <v>71.831051781245691</v>
      </c>
      <c r="BQ20" s="2">
        <v>0.23</v>
      </c>
      <c r="BR20" s="2">
        <v>4.2000000000000003E-2</v>
      </c>
      <c r="BS20" s="9">
        <f t="shared" si="22"/>
        <v>46.760667232194194</v>
      </c>
      <c r="BT20" s="9">
        <f t="shared" si="23"/>
        <v>385.26359080971503</v>
      </c>
    </row>
    <row r="21" spans="1:72" ht="15.75" thickBot="1" x14ac:dyDescent="0.3">
      <c r="A21" s="3">
        <v>0.70833333333333337</v>
      </c>
      <c r="B21" s="4">
        <v>43635</v>
      </c>
      <c r="C21" s="2"/>
      <c r="D21" s="2"/>
      <c r="E21" s="9">
        <f t="shared" si="0"/>
        <v>0</v>
      </c>
      <c r="F21" s="2">
        <v>6.4999999999999997E-3</v>
      </c>
      <c r="G21" s="2">
        <v>0</v>
      </c>
      <c r="H21" s="9">
        <f t="shared" si="1"/>
        <v>2.6</v>
      </c>
      <c r="I21" s="2">
        <v>0.58950000000000002</v>
      </c>
      <c r="J21" s="2">
        <v>0.11799999999999999</v>
      </c>
      <c r="K21" s="9">
        <f t="shared" si="2"/>
        <v>120.23880405260192</v>
      </c>
      <c r="L21" s="2">
        <v>0</v>
      </c>
      <c r="M21" s="2">
        <v>0</v>
      </c>
      <c r="N21" s="9">
        <f t="shared" si="3"/>
        <v>0</v>
      </c>
      <c r="O21" s="2">
        <v>2.4E-2</v>
      </c>
      <c r="P21" s="2">
        <v>8.0000000000000004E-4</v>
      </c>
      <c r="Q21" s="9">
        <f t="shared" si="4"/>
        <v>48.026659263371627</v>
      </c>
      <c r="R21" s="2">
        <v>1.1599999999999999E-2</v>
      </c>
      <c r="S21" s="2">
        <v>4.0000000000000002E-4</v>
      </c>
      <c r="T21" s="9">
        <f t="shared" si="5"/>
        <v>23.213789005675054</v>
      </c>
      <c r="U21" s="2">
        <v>0.28749999999999998</v>
      </c>
      <c r="V21" s="2">
        <v>9.1499999999999998E-2</v>
      </c>
      <c r="W21" s="9">
        <f t="shared" si="6"/>
        <v>24.136743773757054</v>
      </c>
      <c r="X21" s="2">
        <v>0</v>
      </c>
      <c r="Y21" s="2">
        <v>0</v>
      </c>
      <c r="Z21" s="9">
        <f t="shared" si="7"/>
        <v>0</v>
      </c>
      <c r="AA21" s="2">
        <v>0.26550000000000001</v>
      </c>
      <c r="AB21" s="2">
        <v>3.7499999999999999E-2</v>
      </c>
      <c r="AC21" s="9">
        <f t="shared" si="8"/>
        <v>16.08811362466091</v>
      </c>
      <c r="AD21" s="2">
        <v>0.1915</v>
      </c>
      <c r="AE21" s="2">
        <v>4.3999999999999997E-2</v>
      </c>
      <c r="AF21" s="9">
        <f t="shared" si="9"/>
        <v>11.789389297160392</v>
      </c>
      <c r="AG21" s="2">
        <v>1.2E-2</v>
      </c>
      <c r="AH21" s="2">
        <v>1.4E-2</v>
      </c>
      <c r="AI21" s="9">
        <f t="shared" si="10"/>
        <v>1.1063453348751464</v>
      </c>
      <c r="AJ21" s="2">
        <v>0.20150000000000001</v>
      </c>
      <c r="AK21" s="2">
        <v>6.2E-2</v>
      </c>
      <c r="AL21" s="9">
        <f t="shared" si="11"/>
        <v>12.649367573123962</v>
      </c>
      <c r="AM21" s="2">
        <v>0</v>
      </c>
      <c r="AN21" s="2">
        <v>0</v>
      </c>
      <c r="AO21" s="9">
        <f t="shared" si="12"/>
        <v>0</v>
      </c>
      <c r="AP21" s="2">
        <v>7.4499999999999997E-2</v>
      </c>
      <c r="AQ21" s="2">
        <v>0</v>
      </c>
      <c r="AR21" s="9">
        <f t="shared" si="13"/>
        <v>5.96</v>
      </c>
      <c r="AS21" s="2">
        <v>8.5500000000000007E-2</v>
      </c>
      <c r="AT21" s="2">
        <v>0</v>
      </c>
      <c r="AU21" s="9">
        <f t="shared" si="14"/>
        <v>3.4200000000000004</v>
      </c>
      <c r="AV21" s="2">
        <v>2.1999999999999999E-2</v>
      </c>
      <c r="AW21" s="2">
        <v>5.0000000000000001E-4</v>
      </c>
      <c r="AX21" s="9">
        <f t="shared" si="15"/>
        <v>0.66017043253996155</v>
      </c>
      <c r="AY21" s="2">
        <v>4.4999999999999997E-3</v>
      </c>
      <c r="AZ21" s="2">
        <v>0</v>
      </c>
      <c r="BA21" s="9">
        <f t="shared" si="16"/>
        <v>4.4999999999999998E-2</v>
      </c>
      <c r="BB21" s="2">
        <v>5.0000000000000001E-4</v>
      </c>
      <c r="BC21" s="2">
        <v>1E-3</v>
      </c>
      <c r="BD21" s="9">
        <f t="shared" si="17"/>
        <v>4.4721359549995787E-2</v>
      </c>
      <c r="BE21" s="2">
        <v>6.5500000000000003E-2</v>
      </c>
      <c r="BF21" s="2">
        <v>4.2000000000000003E-2</v>
      </c>
      <c r="BG21" s="9">
        <f t="shared" si="18"/>
        <v>3.112362446759696</v>
      </c>
      <c r="BH21" s="2">
        <v>2.75E-2</v>
      </c>
      <c r="BI21" s="2">
        <v>0</v>
      </c>
      <c r="BJ21" s="9">
        <f t="shared" si="19"/>
        <v>0.82499999999999996</v>
      </c>
      <c r="BK21" s="2">
        <v>7.1499999999999994E-2</v>
      </c>
      <c r="BL21" s="2">
        <v>6.5000000000000002E-2</v>
      </c>
      <c r="BM21" s="9">
        <f t="shared" si="20"/>
        <v>3.8651778743028107</v>
      </c>
      <c r="BN21" s="2">
        <v>0.3715</v>
      </c>
      <c r="BO21" s="2">
        <v>0.10249999999999999</v>
      </c>
      <c r="BP21" s="9">
        <f t="shared" si="21"/>
        <v>77.076196065970976</v>
      </c>
      <c r="BQ21" s="2">
        <v>0.27800000000000002</v>
      </c>
      <c r="BR21" s="2">
        <v>4.2999999999999997E-2</v>
      </c>
      <c r="BS21" s="9">
        <f t="shared" si="22"/>
        <v>56.261176667396505</v>
      </c>
      <c r="BT21" s="9">
        <f t="shared" si="23"/>
        <v>411.11901677174603</v>
      </c>
    </row>
    <row r="22" spans="1:72" ht="15.75" thickBot="1" x14ac:dyDescent="0.3">
      <c r="A22" s="3">
        <v>0.75</v>
      </c>
      <c r="B22" s="4">
        <v>43635</v>
      </c>
      <c r="C22" s="2"/>
      <c r="D22" s="2"/>
      <c r="E22" s="9">
        <f t="shared" si="0"/>
        <v>0</v>
      </c>
      <c r="F22" s="2">
        <v>5.4999999999999997E-3</v>
      </c>
      <c r="G22" s="2">
        <v>0</v>
      </c>
      <c r="H22" s="9">
        <f t="shared" si="1"/>
        <v>2.1999999999999997</v>
      </c>
      <c r="I22" s="2">
        <v>0.62050000000000005</v>
      </c>
      <c r="J22" s="2">
        <v>0.1265</v>
      </c>
      <c r="K22" s="9">
        <f t="shared" si="2"/>
        <v>126.65267466579616</v>
      </c>
      <c r="L22" s="2">
        <v>0</v>
      </c>
      <c r="M22" s="2">
        <v>0</v>
      </c>
      <c r="N22" s="9">
        <f t="shared" si="3"/>
        <v>0</v>
      </c>
      <c r="O22" s="2">
        <v>2.0899999999999998E-2</v>
      </c>
      <c r="P22" s="2">
        <v>0</v>
      </c>
      <c r="Q22" s="9">
        <f t="shared" si="4"/>
        <v>41.8</v>
      </c>
      <c r="R22" s="2">
        <v>1.01E-2</v>
      </c>
      <c r="S22" s="2">
        <v>4.0000000000000002E-4</v>
      </c>
      <c r="T22" s="9">
        <f t="shared" si="5"/>
        <v>20.215835377248204</v>
      </c>
      <c r="U22" s="2">
        <v>0.29149999999999998</v>
      </c>
      <c r="V22" s="2">
        <v>9.5500000000000002E-2</v>
      </c>
      <c r="W22" s="9">
        <f t="shared" si="6"/>
        <v>24.539600648747321</v>
      </c>
      <c r="X22" s="2">
        <v>0</v>
      </c>
      <c r="Y22" s="2">
        <v>0</v>
      </c>
      <c r="Z22" s="9">
        <f t="shared" si="7"/>
        <v>0</v>
      </c>
      <c r="AA22" s="2">
        <v>0.2535</v>
      </c>
      <c r="AB22" s="2">
        <v>3.2500000000000001E-2</v>
      </c>
      <c r="AC22" s="9">
        <f t="shared" si="8"/>
        <v>15.334490536043251</v>
      </c>
      <c r="AD22" s="2">
        <v>0.20949999999999999</v>
      </c>
      <c r="AE22" s="2">
        <v>3.7499999999999999E-2</v>
      </c>
      <c r="AF22" s="9">
        <f t="shared" si="9"/>
        <v>12.769784649711207</v>
      </c>
      <c r="AG22" s="2">
        <v>1.2E-2</v>
      </c>
      <c r="AH22" s="2">
        <v>1.4E-2</v>
      </c>
      <c r="AI22" s="9">
        <f t="shared" si="10"/>
        <v>1.1063453348751464</v>
      </c>
      <c r="AJ22" s="2">
        <v>0.182</v>
      </c>
      <c r="AK22" s="2">
        <v>7.0499999999999993E-2</v>
      </c>
      <c r="AL22" s="9">
        <f t="shared" si="11"/>
        <v>11.710648999948722</v>
      </c>
      <c r="AM22" s="2">
        <v>0</v>
      </c>
      <c r="AN22" s="2">
        <v>0</v>
      </c>
      <c r="AO22" s="9">
        <f t="shared" si="12"/>
        <v>0</v>
      </c>
      <c r="AP22" s="2">
        <v>7.5499999999999998E-2</v>
      </c>
      <c r="AQ22" s="2">
        <v>0</v>
      </c>
      <c r="AR22" s="9">
        <f t="shared" si="13"/>
        <v>6.04</v>
      </c>
      <c r="AS22" s="2">
        <v>0.08</v>
      </c>
      <c r="AT22" s="2">
        <v>0</v>
      </c>
      <c r="AU22" s="9">
        <f t="shared" si="14"/>
        <v>3.2</v>
      </c>
      <c r="AV22" s="2">
        <v>2.1499999999999998E-2</v>
      </c>
      <c r="AW22" s="2">
        <v>5.0000000000000001E-4</v>
      </c>
      <c r="AX22" s="9">
        <f t="shared" si="15"/>
        <v>0.64517439502819696</v>
      </c>
      <c r="AY22" s="2">
        <v>4.4999999999999997E-3</v>
      </c>
      <c r="AZ22" s="2">
        <v>0</v>
      </c>
      <c r="BA22" s="9">
        <f t="shared" si="16"/>
        <v>4.4999999999999998E-2</v>
      </c>
      <c r="BB22" s="2">
        <v>1E-3</v>
      </c>
      <c r="BC22" s="2">
        <v>1E-3</v>
      </c>
      <c r="BD22" s="9">
        <f t="shared" si="17"/>
        <v>5.6568542494923803E-2</v>
      </c>
      <c r="BE22" s="2">
        <v>9.6000000000000002E-2</v>
      </c>
      <c r="BF22" s="2">
        <v>4.1000000000000002E-2</v>
      </c>
      <c r="BG22" s="9">
        <f t="shared" si="18"/>
        <v>4.1755478682443572</v>
      </c>
      <c r="BH22" s="2">
        <v>2.5999999999999999E-2</v>
      </c>
      <c r="BI22" s="2">
        <v>0</v>
      </c>
      <c r="BJ22" s="9">
        <f t="shared" si="19"/>
        <v>0.77999999999999992</v>
      </c>
      <c r="BK22" s="2">
        <v>4.0500000000000001E-2</v>
      </c>
      <c r="BL22" s="2">
        <v>3.0499999999999999E-2</v>
      </c>
      <c r="BM22" s="9">
        <f t="shared" si="20"/>
        <v>2.0280039447693392</v>
      </c>
      <c r="BN22" s="2">
        <v>0.3745</v>
      </c>
      <c r="BO22" s="2">
        <v>0.106</v>
      </c>
      <c r="BP22" s="9">
        <f t="shared" si="21"/>
        <v>77.842469128362055</v>
      </c>
      <c r="BQ22" s="2">
        <v>0.253</v>
      </c>
      <c r="BR22" s="2">
        <v>4.3999999999999997E-2</v>
      </c>
      <c r="BS22" s="9">
        <f t="shared" si="22"/>
        <v>51.359517131686502</v>
      </c>
      <c r="BT22" s="9">
        <f t="shared" si="23"/>
        <v>402.50166122295542</v>
      </c>
    </row>
    <row r="23" spans="1:72" ht="15.75" thickBot="1" x14ac:dyDescent="0.3">
      <c r="A23" s="3">
        <v>0.79166666666666663</v>
      </c>
      <c r="B23" s="4">
        <v>43635</v>
      </c>
      <c r="C23" s="2"/>
      <c r="D23" s="2"/>
      <c r="E23" s="9">
        <f t="shared" si="0"/>
        <v>0</v>
      </c>
      <c r="F23" s="2">
        <v>7.4999999999999997E-3</v>
      </c>
      <c r="G23" s="2">
        <v>0</v>
      </c>
      <c r="H23" s="9">
        <f t="shared" si="1"/>
        <v>3</v>
      </c>
      <c r="I23" s="2">
        <v>0.63249999999999995</v>
      </c>
      <c r="J23" s="2">
        <v>0.14000000000000001</v>
      </c>
      <c r="K23" s="9">
        <f t="shared" si="2"/>
        <v>129.56176133412202</v>
      </c>
      <c r="L23" s="2">
        <v>0</v>
      </c>
      <c r="M23" s="2">
        <v>0</v>
      </c>
      <c r="N23" s="9">
        <f t="shared" si="3"/>
        <v>0</v>
      </c>
      <c r="O23" s="2">
        <v>2.3300000000000001E-2</v>
      </c>
      <c r="P23" s="2">
        <v>0</v>
      </c>
      <c r="Q23" s="9">
        <f t="shared" si="4"/>
        <v>46.6</v>
      </c>
      <c r="R23" s="2">
        <v>9.2999999999999992E-3</v>
      </c>
      <c r="S23" s="2">
        <v>2.9999999999999997E-4</v>
      </c>
      <c r="T23" s="9">
        <f t="shared" si="5"/>
        <v>18.609674903124983</v>
      </c>
      <c r="U23" s="2">
        <v>0.29949999999999999</v>
      </c>
      <c r="V23" s="2">
        <v>0.105</v>
      </c>
      <c r="W23" s="9">
        <f t="shared" si="6"/>
        <v>25.389793224837412</v>
      </c>
      <c r="X23" s="2">
        <v>0</v>
      </c>
      <c r="Y23" s="2">
        <v>0</v>
      </c>
      <c r="Z23" s="9">
        <f t="shared" si="7"/>
        <v>0</v>
      </c>
      <c r="AA23" s="2">
        <v>0.26</v>
      </c>
      <c r="AB23" s="2">
        <v>2.35E-2</v>
      </c>
      <c r="AC23" s="9">
        <f t="shared" si="8"/>
        <v>15.663591542171929</v>
      </c>
      <c r="AD23" s="2">
        <v>0.20449999999999999</v>
      </c>
      <c r="AE23" s="2">
        <v>5.2499999999999998E-2</v>
      </c>
      <c r="AF23" s="9">
        <f t="shared" si="9"/>
        <v>12.667888537558262</v>
      </c>
      <c r="AG23" s="2">
        <v>1.2E-2</v>
      </c>
      <c r="AH23" s="2">
        <v>1.4E-2</v>
      </c>
      <c r="AI23" s="9">
        <f t="shared" si="10"/>
        <v>1.1063453348751464</v>
      </c>
      <c r="AJ23" s="2">
        <v>0.219</v>
      </c>
      <c r="AK23" s="2">
        <v>5.2999999999999999E-2</v>
      </c>
      <c r="AL23" s="9">
        <f t="shared" si="11"/>
        <v>13.519319509501948</v>
      </c>
      <c r="AM23" s="2">
        <v>0</v>
      </c>
      <c r="AN23" s="2">
        <v>0</v>
      </c>
      <c r="AO23" s="9">
        <f t="shared" si="12"/>
        <v>0</v>
      </c>
      <c r="AP23" s="2">
        <v>3.5499999999999997E-2</v>
      </c>
      <c r="AQ23" s="2">
        <v>5.0000000000000001E-4</v>
      </c>
      <c r="AR23" s="9">
        <f t="shared" si="13"/>
        <v>2.8402816761722773</v>
      </c>
      <c r="AS23" s="2">
        <v>5.1499999999999997E-2</v>
      </c>
      <c r="AT23" s="2">
        <v>0</v>
      </c>
      <c r="AU23" s="9">
        <f t="shared" si="14"/>
        <v>2.06</v>
      </c>
      <c r="AV23" s="2">
        <v>1.55E-2</v>
      </c>
      <c r="AW23" s="2">
        <v>1E-3</v>
      </c>
      <c r="AX23" s="9">
        <f t="shared" si="15"/>
        <v>0.46596673701027203</v>
      </c>
      <c r="AY23" s="2">
        <v>4.4999999999999997E-3</v>
      </c>
      <c r="AZ23" s="2">
        <v>0</v>
      </c>
      <c r="BA23" s="9">
        <f t="shared" si="16"/>
        <v>4.4999999999999998E-2</v>
      </c>
      <c r="BB23" s="2">
        <v>1E-3</v>
      </c>
      <c r="BC23" s="2">
        <v>1E-3</v>
      </c>
      <c r="BD23" s="9">
        <f t="shared" si="17"/>
        <v>5.6568542494923803E-2</v>
      </c>
      <c r="BE23" s="2">
        <v>3.4000000000000002E-2</v>
      </c>
      <c r="BF23" s="2">
        <v>3.7999999999999999E-2</v>
      </c>
      <c r="BG23" s="9">
        <f t="shared" si="18"/>
        <v>2.0396078054371141</v>
      </c>
      <c r="BH23" s="2">
        <v>2.1499999999999998E-2</v>
      </c>
      <c r="BI23" s="2">
        <v>0</v>
      </c>
      <c r="BJ23" s="9">
        <f t="shared" si="19"/>
        <v>0.64499999999999991</v>
      </c>
      <c r="BK23" s="2">
        <v>1.4500000000000001E-2</v>
      </c>
      <c r="BL23" s="2">
        <v>0</v>
      </c>
      <c r="BM23" s="9">
        <f t="shared" si="20"/>
        <v>0.58000000000000007</v>
      </c>
      <c r="BN23" s="2">
        <v>0.41799999999999998</v>
      </c>
      <c r="BO23" s="2">
        <v>0.13300000000000001</v>
      </c>
      <c r="BP23" s="9">
        <f t="shared" si="21"/>
        <v>87.729812492675478</v>
      </c>
      <c r="BQ23" s="2">
        <v>0.32050000000000001</v>
      </c>
      <c r="BR23" s="2">
        <v>4.5999999999999999E-2</v>
      </c>
      <c r="BS23" s="9">
        <f t="shared" si="22"/>
        <v>64.75685291920847</v>
      </c>
      <c r="BT23" s="9">
        <f t="shared" si="23"/>
        <v>427.33746455919021</v>
      </c>
    </row>
    <row r="24" spans="1:72" ht="15.75" thickBot="1" x14ac:dyDescent="0.3">
      <c r="A24" s="3">
        <v>0.83333333333333337</v>
      </c>
      <c r="B24" s="4">
        <v>43635</v>
      </c>
      <c r="C24" s="2"/>
      <c r="D24" s="2"/>
      <c r="E24" s="9">
        <f t="shared" si="0"/>
        <v>0</v>
      </c>
      <c r="F24" s="2">
        <v>1.0999999999999999E-2</v>
      </c>
      <c r="G24" s="2">
        <v>0</v>
      </c>
      <c r="H24" s="9">
        <f t="shared" si="1"/>
        <v>4.3999999999999995</v>
      </c>
      <c r="I24" s="2">
        <v>0.74950000000000006</v>
      </c>
      <c r="J24" s="2">
        <v>0.13500000000000001</v>
      </c>
      <c r="K24" s="9">
        <f t="shared" si="2"/>
        <v>152.31221224839459</v>
      </c>
      <c r="L24" s="2">
        <v>0</v>
      </c>
      <c r="M24" s="2">
        <v>0</v>
      </c>
      <c r="N24" s="9">
        <f t="shared" si="3"/>
        <v>0</v>
      </c>
      <c r="O24" s="2">
        <v>2.6800000000000001E-2</v>
      </c>
      <c r="P24" s="2">
        <v>0</v>
      </c>
      <c r="Q24" s="9">
        <f t="shared" si="4"/>
        <v>53.6</v>
      </c>
      <c r="R24" s="2">
        <v>8.6999999999999994E-3</v>
      </c>
      <c r="S24" s="2">
        <v>0</v>
      </c>
      <c r="T24" s="9">
        <f t="shared" si="5"/>
        <v>17.399999999999999</v>
      </c>
      <c r="U24" s="2">
        <v>0.29099999999999998</v>
      </c>
      <c r="V24" s="2">
        <v>0.10100000000000001</v>
      </c>
      <c r="W24" s="9">
        <f t="shared" si="6"/>
        <v>24.642337551458059</v>
      </c>
      <c r="X24" s="2">
        <v>0</v>
      </c>
      <c r="Y24" s="2">
        <v>0</v>
      </c>
      <c r="Z24" s="9">
        <f t="shared" si="7"/>
        <v>0</v>
      </c>
      <c r="AA24" s="2">
        <v>0.25800000000000001</v>
      </c>
      <c r="AB24" s="2">
        <v>1.95E-2</v>
      </c>
      <c r="AC24" s="9">
        <f t="shared" si="8"/>
        <v>15.524152150761729</v>
      </c>
      <c r="AD24" s="2">
        <v>0.26250000000000001</v>
      </c>
      <c r="AE24" s="2">
        <v>7.1499999999999994E-2</v>
      </c>
      <c r="AF24" s="9">
        <f t="shared" si="9"/>
        <v>16.323804703560995</v>
      </c>
      <c r="AG24" s="2">
        <v>1.2500000000000001E-2</v>
      </c>
      <c r="AH24" s="2">
        <v>1.4999999999999999E-2</v>
      </c>
      <c r="AI24" s="9">
        <f t="shared" si="10"/>
        <v>1.1715374513859982</v>
      </c>
      <c r="AJ24" s="2">
        <v>0.20250000000000001</v>
      </c>
      <c r="AK24" s="2">
        <v>3.3000000000000002E-2</v>
      </c>
      <c r="AL24" s="9">
        <f t="shared" si="11"/>
        <v>12.31027619511439</v>
      </c>
      <c r="AM24" s="2">
        <v>0</v>
      </c>
      <c r="AN24" s="2">
        <v>0</v>
      </c>
      <c r="AO24" s="9">
        <f t="shared" si="12"/>
        <v>0</v>
      </c>
      <c r="AP24" s="2">
        <v>6.0000000000000001E-3</v>
      </c>
      <c r="AQ24" s="2">
        <v>1.5E-3</v>
      </c>
      <c r="AR24" s="9">
        <f t="shared" si="13"/>
        <v>0.49477267507411932</v>
      </c>
      <c r="AS24" s="2">
        <v>5.5500000000000001E-2</v>
      </c>
      <c r="AT24" s="2">
        <v>0</v>
      </c>
      <c r="AU24" s="9">
        <f t="shared" si="14"/>
        <v>2.2200000000000002</v>
      </c>
      <c r="AV24" s="2">
        <v>1.2500000000000001E-2</v>
      </c>
      <c r="AW24" s="2">
        <v>0</v>
      </c>
      <c r="AX24" s="9">
        <f t="shared" si="15"/>
        <v>0.375</v>
      </c>
      <c r="AY24" s="2">
        <v>4.4999999999999997E-3</v>
      </c>
      <c r="AZ24" s="2">
        <v>0</v>
      </c>
      <c r="BA24" s="9">
        <f t="shared" si="16"/>
        <v>4.4999999999999998E-2</v>
      </c>
      <c r="BB24" s="2">
        <v>1E-3</v>
      </c>
      <c r="BC24" s="2">
        <v>1.5E-3</v>
      </c>
      <c r="BD24" s="9">
        <f t="shared" si="17"/>
        <v>7.2111025509279794E-2</v>
      </c>
      <c r="BE24" s="2">
        <v>5.5E-2</v>
      </c>
      <c r="BF24" s="2">
        <v>4.2500000000000003E-2</v>
      </c>
      <c r="BG24" s="9">
        <f t="shared" si="18"/>
        <v>2.7802877548915688</v>
      </c>
      <c r="BH24" s="2">
        <v>2.1999999999999999E-2</v>
      </c>
      <c r="BI24" s="2">
        <v>0</v>
      </c>
      <c r="BJ24" s="9">
        <f t="shared" si="19"/>
        <v>0.65999999999999992</v>
      </c>
      <c r="BK24" s="2">
        <v>1.4500000000000001E-2</v>
      </c>
      <c r="BL24" s="2">
        <v>0</v>
      </c>
      <c r="BM24" s="9">
        <f t="shared" si="20"/>
        <v>0.58000000000000007</v>
      </c>
      <c r="BN24" s="2">
        <v>0.46150000000000002</v>
      </c>
      <c r="BO24" s="2">
        <v>0.1255</v>
      </c>
      <c r="BP24" s="9">
        <f t="shared" si="21"/>
        <v>95.651973319947771</v>
      </c>
      <c r="BQ24" s="2">
        <v>0.32350000000000001</v>
      </c>
      <c r="BR24" s="2">
        <v>5.1499999999999997E-2</v>
      </c>
      <c r="BS24" s="9">
        <f t="shared" si="22"/>
        <v>65.514731167883156</v>
      </c>
      <c r="BT24" s="9">
        <f t="shared" si="23"/>
        <v>466.07819624398172</v>
      </c>
    </row>
    <row r="25" spans="1:72" ht="15.75" thickBot="1" x14ac:dyDescent="0.3">
      <c r="A25" s="3">
        <v>0.875</v>
      </c>
      <c r="B25" s="4">
        <v>43635</v>
      </c>
      <c r="C25" s="2"/>
      <c r="D25" s="2"/>
      <c r="E25" s="9">
        <f t="shared" si="0"/>
        <v>0</v>
      </c>
      <c r="F25" s="2">
        <v>8.9999999999999993E-3</v>
      </c>
      <c r="G25" s="2">
        <v>5.0000000000000001E-4</v>
      </c>
      <c r="H25" s="9">
        <f t="shared" si="1"/>
        <v>3.6055512754639891</v>
      </c>
      <c r="I25" s="2">
        <v>0.90200000000000002</v>
      </c>
      <c r="J25" s="2">
        <v>0.14099999999999999</v>
      </c>
      <c r="K25" s="9">
        <f t="shared" si="2"/>
        <v>182.59079933008672</v>
      </c>
      <c r="L25" s="2">
        <v>0</v>
      </c>
      <c r="M25" s="2">
        <v>0</v>
      </c>
      <c r="N25" s="9">
        <f t="shared" si="3"/>
        <v>0</v>
      </c>
      <c r="O25" s="2">
        <v>2.7900000000000001E-2</v>
      </c>
      <c r="P25" s="2">
        <v>0</v>
      </c>
      <c r="Q25" s="9">
        <f t="shared" si="4"/>
        <v>55.800000000000004</v>
      </c>
      <c r="R25" s="2">
        <v>7.4999999999999997E-3</v>
      </c>
      <c r="S25" s="2">
        <v>1E-4</v>
      </c>
      <c r="T25" s="9">
        <f t="shared" si="5"/>
        <v>15.001333274079341</v>
      </c>
      <c r="U25" s="2">
        <v>0.26</v>
      </c>
      <c r="V25" s="2">
        <v>9.0499999999999997E-2</v>
      </c>
      <c r="W25" s="9">
        <f t="shared" si="6"/>
        <v>22.02402324735424</v>
      </c>
      <c r="X25" s="2">
        <v>0</v>
      </c>
      <c r="Y25" s="2">
        <v>0</v>
      </c>
      <c r="Z25" s="9">
        <f t="shared" si="7"/>
        <v>0</v>
      </c>
      <c r="AA25" s="2">
        <v>0.2535</v>
      </c>
      <c r="AB25" s="2">
        <v>2.1000000000000001E-2</v>
      </c>
      <c r="AC25" s="9">
        <f t="shared" si="8"/>
        <v>15.262100117611599</v>
      </c>
      <c r="AD25" s="2">
        <v>0.29349999999999998</v>
      </c>
      <c r="AE25" s="2">
        <v>6.0499999999999998E-2</v>
      </c>
      <c r="AF25" s="9">
        <f t="shared" si="9"/>
        <v>17.980239153025746</v>
      </c>
      <c r="AG25" s="2">
        <v>1.2500000000000001E-2</v>
      </c>
      <c r="AH25" s="2">
        <v>1.4999999999999999E-2</v>
      </c>
      <c r="AI25" s="9">
        <f t="shared" si="10"/>
        <v>1.1715374513859982</v>
      </c>
      <c r="AJ25" s="2">
        <v>0.14599999999999999</v>
      </c>
      <c r="AK25" s="2">
        <v>2.4500000000000001E-2</v>
      </c>
      <c r="AL25" s="9">
        <f t="shared" si="11"/>
        <v>8.8824827610302748</v>
      </c>
      <c r="AM25" s="2">
        <v>0</v>
      </c>
      <c r="AN25" s="2">
        <v>0</v>
      </c>
      <c r="AO25" s="9">
        <f t="shared" si="12"/>
        <v>0</v>
      </c>
      <c r="AP25" s="2">
        <v>5.4999999999999997E-3</v>
      </c>
      <c r="AQ25" s="2">
        <v>1E-3</v>
      </c>
      <c r="AR25" s="9">
        <f t="shared" si="13"/>
        <v>0.44721359549995787</v>
      </c>
      <c r="AS25" s="2">
        <v>5.1999999999999998E-2</v>
      </c>
      <c r="AT25" s="2">
        <v>0</v>
      </c>
      <c r="AU25" s="9">
        <f t="shared" si="14"/>
        <v>2.08</v>
      </c>
      <c r="AV25" s="2">
        <v>0.02</v>
      </c>
      <c r="AW25" s="2">
        <v>0</v>
      </c>
      <c r="AX25" s="9">
        <f t="shared" si="15"/>
        <v>0.6</v>
      </c>
      <c r="AY25" s="2">
        <v>4.0000000000000001E-3</v>
      </c>
      <c r="AZ25" s="2">
        <v>0</v>
      </c>
      <c r="BA25" s="9">
        <f t="shared" si="16"/>
        <v>0.04</v>
      </c>
      <c r="BB25" s="2">
        <v>1.5E-3</v>
      </c>
      <c r="BC25" s="2">
        <v>1.5E-3</v>
      </c>
      <c r="BD25" s="9">
        <f t="shared" si="17"/>
        <v>8.4852813742385694E-2</v>
      </c>
      <c r="BE25" s="2">
        <v>9.7500000000000003E-2</v>
      </c>
      <c r="BF25" s="2">
        <v>3.5999999999999997E-2</v>
      </c>
      <c r="BG25" s="9">
        <f t="shared" si="18"/>
        <v>4.1573549283168019</v>
      </c>
      <c r="BH25" s="2">
        <v>2.75E-2</v>
      </c>
      <c r="BI25" s="2">
        <v>0</v>
      </c>
      <c r="BJ25" s="9">
        <f t="shared" si="19"/>
        <v>0.82499999999999996</v>
      </c>
      <c r="BK25" s="2">
        <v>1.4E-2</v>
      </c>
      <c r="BL25" s="2">
        <v>0</v>
      </c>
      <c r="BM25" s="9">
        <f t="shared" si="20"/>
        <v>0.56000000000000005</v>
      </c>
      <c r="BN25" s="2">
        <v>0.499</v>
      </c>
      <c r="BO25" s="2">
        <v>0.13450000000000001</v>
      </c>
      <c r="BP25" s="9">
        <f t="shared" si="21"/>
        <v>103.36174340634933</v>
      </c>
      <c r="BQ25" s="2">
        <v>0.33950000000000002</v>
      </c>
      <c r="BR25" s="2">
        <v>5.3499999999999999E-2</v>
      </c>
      <c r="BS25" s="9">
        <f t="shared" si="22"/>
        <v>68.73790802752147</v>
      </c>
      <c r="BT25" s="9">
        <f t="shared" si="23"/>
        <v>503.21213938146786</v>
      </c>
    </row>
    <row r="26" spans="1:72" ht="15.75" thickBot="1" x14ac:dyDescent="0.3">
      <c r="A26" s="3">
        <v>0.91666666666666663</v>
      </c>
      <c r="B26" s="4">
        <v>43635</v>
      </c>
      <c r="C26" s="2"/>
      <c r="D26" s="2"/>
      <c r="E26" s="9">
        <f t="shared" si="0"/>
        <v>0</v>
      </c>
      <c r="F26" s="2">
        <v>8.9999999999999993E-3</v>
      </c>
      <c r="G26" s="2">
        <v>0</v>
      </c>
      <c r="H26" s="9">
        <f t="shared" si="1"/>
        <v>3.5999999999999996</v>
      </c>
      <c r="I26" s="2">
        <v>0.88</v>
      </c>
      <c r="J26" s="2">
        <v>0.13350000000000001</v>
      </c>
      <c r="K26" s="9">
        <f t="shared" si="2"/>
        <v>178.013735425107</v>
      </c>
      <c r="L26" s="2">
        <v>4.4999999999999997E-3</v>
      </c>
      <c r="M26" s="2">
        <v>8.5000000000000006E-3</v>
      </c>
      <c r="N26" s="9">
        <f t="shared" si="3"/>
        <v>1.9235384061671346</v>
      </c>
      <c r="O26" s="2">
        <v>2.8299999999999999E-2</v>
      </c>
      <c r="P26" s="2">
        <v>0</v>
      </c>
      <c r="Q26" s="9">
        <f t="shared" si="4"/>
        <v>56.599999999999994</v>
      </c>
      <c r="R26" s="2">
        <v>7.7000000000000002E-3</v>
      </c>
      <c r="S26" s="2">
        <v>1.1000000000000001E-3</v>
      </c>
      <c r="T26" s="9">
        <f t="shared" si="5"/>
        <v>15.556349186104047</v>
      </c>
      <c r="U26" s="2">
        <v>0.26100000000000001</v>
      </c>
      <c r="V26" s="2">
        <v>9.2499999999999999E-2</v>
      </c>
      <c r="W26" s="9">
        <f t="shared" si="6"/>
        <v>22.152525815355688</v>
      </c>
      <c r="X26" s="2">
        <v>0</v>
      </c>
      <c r="Y26" s="2">
        <v>0</v>
      </c>
      <c r="Z26" s="9">
        <f t="shared" si="7"/>
        <v>0</v>
      </c>
      <c r="AA26" s="2">
        <v>0.253</v>
      </c>
      <c r="AB26" s="2">
        <v>2.0500000000000001E-2</v>
      </c>
      <c r="AC26" s="9">
        <f t="shared" si="8"/>
        <v>15.229750490405284</v>
      </c>
      <c r="AD26" s="2">
        <v>0.27600000000000002</v>
      </c>
      <c r="AE26" s="2">
        <v>6.5000000000000002E-2</v>
      </c>
      <c r="AF26" s="9">
        <f t="shared" si="9"/>
        <v>17.013042056022787</v>
      </c>
      <c r="AG26" s="2">
        <v>1.2999999999999999E-2</v>
      </c>
      <c r="AH26" s="2">
        <v>1.55E-2</v>
      </c>
      <c r="AI26" s="9">
        <f t="shared" si="10"/>
        <v>1.2137956994486347</v>
      </c>
      <c r="AJ26" s="2">
        <v>0.16</v>
      </c>
      <c r="AK26" s="2">
        <v>2.4E-2</v>
      </c>
      <c r="AL26" s="9">
        <f t="shared" si="11"/>
        <v>9.7073992397552082</v>
      </c>
      <c r="AM26" s="2">
        <v>0</v>
      </c>
      <c r="AN26" s="2">
        <v>0</v>
      </c>
      <c r="AO26" s="9">
        <f t="shared" si="12"/>
        <v>0</v>
      </c>
      <c r="AP26" s="2">
        <v>5.4999999999999997E-3</v>
      </c>
      <c r="AQ26" s="2">
        <v>1.5E-3</v>
      </c>
      <c r="AR26" s="9">
        <f t="shared" si="13"/>
        <v>0.45607017003965516</v>
      </c>
      <c r="AS26" s="2">
        <v>3.6999999999999998E-2</v>
      </c>
      <c r="AT26" s="2">
        <v>0</v>
      </c>
      <c r="AU26" s="9">
        <f t="shared" si="14"/>
        <v>1.48</v>
      </c>
      <c r="AV26" s="2">
        <v>1.7000000000000001E-2</v>
      </c>
      <c r="AW26" s="2">
        <v>0</v>
      </c>
      <c r="AX26" s="9">
        <f t="shared" si="15"/>
        <v>0.51</v>
      </c>
      <c r="AY26" s="2">
        <v>4.4999999999999997E-3</v>
      </c>
      <c r="AZ26" s="2">
        <v>0</v>
      </c>
      <c r="BA26" s="9">
        <f t="shared" si="16"/>
        <v>4.4999999999999998E-2</v>
      </c>
      <c r="BB26" s="2">
        <v>1.5E-3</v>
      </c>
      <c r="BC26" s="2">
        <v>1.5E-3</v>
      </c>
      <c r="BD26" s="9">
        <f t="shared" si="17"/>
        <v>8.4852813742385694E-2</v>
      </c>
      <c r="BE26" s="2">
        <v>0.1515</v>
      </c>
      <c r="BF26" s="2">
        <v>5.3499999999999999E-2</v>
      </c>
      <c r="BG26" s="9">
        <f t="shared" si="18"/>
        <v>6.4267565692190329</v>
      </c>
      <c r="BH26" s="2">
        <v>2.4E-2</v>
      </c>
      <c r="BI26" s="2">
        <v>0</v>
      </c>
      <c r="BJ26" s="9">
        <f t="shared" si="19"/>
        <v>0.72</v>
      </c>
      <c r="BK26" s="2">
        <v>1.4999999999999999E-2</v>
      </c>
      <c r="BL26" s="2">
        <v>0</v>
      </c>
      <c r="BM26" s="9">
        <f t="shared" si="20"/>
        <v>0.6</v>
      </c>
      <c r="BN26" s="2">
        <v>0.496</v>
      </c>
      <c r="BO26" s="2">
        <v>0.1265</v>
      </c>
      <c r="BP26" s="9">
        <f t="shared" si="21"/>
        <v>102.37543650700592</v>
      </c>
      <c r="BQ26" s="2">
        <v>0.33750000000000002</v>
      </c>
      <c r="BR26" s="2">
        <v>5.7000000000000002E-2</v>
      </c>
      <c r="BS26" s="9">
        <f t="shared" si="22"/>
        <v>68.455898211914516</v>
      </c>
      <c r="BT26" s="9">
        <f t="shared" si="23"/>
        <v>502.16415059028742</v>
      </c>
    </row>
    <row r="27" spans="1:72" ht="15.75" thickBot="1" x14ac:dyDescent="0.3">
      <c r="A27" s="3">
        <v>0.95833333333333337</v>
      </c>
      <c r="B27" s="4">
        <v>43635</v>
      </c>
      <c r="C27" s="2"/>
      <c r="D27" s="2"/>
      <c r="E27" s="9">
        <f t="shared" si="0"/>
        <v>0</v>
      </c>
      <c r="F27" s="2">
        <v>1.4500000000000001E-2</v>
      </c>
      <c r="G27" s="2">
        <v>5.0000000000000001E-4</v>
      </c>
      <c r="H27" s="9">
        <f t="shared" si="1"/>
        <v>5.8034472514187643</v>
      </c>
      <c r="I27" s="2">
        <v>0.85050000000000003</v>
      </c>
      <c r="J27" s="2">
        <v>0.13850000000000001</v>
      </c>
      <c r="K27" s="9">
        <f t="shared" si="2"/>
        <v>172.34065103741486</v>
      </c>
      <c r="L27" s="2">
        <v>7.4999999999999997E-3</v>
      </c>
      <c r="M27" s="2">
        <v>1.35E-2</v>
      </c>
      <c r="N27" s="9">
        <f t="shared" si="3"/>
        <v>3.0886890422961</v>
      </c>
      <c r="O27" s="2">
        <v>2.5700000000000001E-2</v>
      </c>
      <c r="P27" s="2">
        <v>0</v>
      </c>
      <c r="Q27" s="9">
        <f t="shared" si="4"/>
        <v>51.4</v>
      </c>
      <c r="R27" s="2">
        <v>7.3000000000000001E-3</v>
      </c>
      <c r="S27" s="2">
        <v>1.9E-3</v>
      </c>
      <c r="T27" s="9">
        <f t="shared" si="5"/>
        <v>15.086417732516889</v>
      </c>
      <c r="U27" s="2">
        <v>0.26550000000000001</v>
      </c>
      <c r="V27" s="2">
        <v>9.2499999999999999E-2</v>
      </c>
      <c r="W27" s="9">
        <f t="shared" si="6"/>
        <v>22.492167525607666</v>
      </c>
      <c r="X27" s="2">
        <v>0</v>
      </c>
      <c r="Y27" s="2">
        <v>0</v>
      </c>
      <c r="Z27" s="9">
        <f t="shared" si="7"/>
        <v>0</v>
      </c>
      <c r="AA27" s="2">
        <v>0.2485</v>
      </c>
      <c r="AB27" s="2">
        <v>1.7500000000000002E-2</v>
      </c>
      <c r="AC27" s="9">
        <f t="shared" si="8"/>
        <v>14.946926105390366</v>
      </c>
      <c r="AD27" s="2">
        <v>0.23549999999999999</v>
      </c>
      <c r="AE27" s="2">
        <v>5.0999999999999997E-2</v>
      </c>
      <c r="AF27" s="9">
        <f t="shared" si="9"/>
        <v>14.45754128474133</v>
      </c>
      <c r="AG27" s="2">
        <v>1.2500000000000001E-2</v>
      </c>
      <c r="AH27" s="2">
        <v>1.4999999999999999E-2</v>
      </c>
      <c r="AI27" s="9">
        <f t="shared" si="10"/>
        <v>1.1715374513859982</v>
      </c>
      <c r="AJ27" s="2">
        <v>0.13250000000000001</v>
      </c>
      <c r="AK27" s="2">
        <v>0.02</v>
      </c>
      <c r="AL27" s="9">
        <f t="shared" si="11"/>
        <v>8.0400559699544374</v>
      </c>
      <c r="AM27" s="2">
        <v>0</v>
      </c>
      <c r="AN27" s="2">
        <v>0</v>
      </c>
      <c r="AO27" s="9">
        <f t="shared" si="12"/>
        <v>0</v>
      </c>
      <c r="AP27" s="2">
        <v>5.4999999999999997E-3</v>
      </c>
      <c r="AQ27" s="2">
        <v>1.5E-3</v>
      </c>
      <c r="AR27" s="9">
        <f t="shared" si="13"/>
        <v>0.45607017003965516</v>
      </c>
      <c r="AS27" s="2">
        <v>3.5499999999999997E-2</v>
      </c>
      <c r="AT27" s="2">
        <v>0</v>
      </c>
      <c r="AU27" s="9">
        <f t="shared" si="14"/>
        <v>1.42</v>
      </c>
      <c r="AV27" s="2">
        <v>3.2000000000000001E-2</v>
      </c>
      <c r="AW27" s="2">
        <v>5.0000000000000001E-4</v>
      </c>
      <c r="AX27" s="9">
        <f t="shared" si="15"/>
        <v>0.9601171803483155</v>
      </c>
      <c r="AY27" s="2">
        <v>4.4999999999999997E-3</v>
      </c>
      <c r="AZ27" s="2">
        <v>0</v>
      </c>
      <c r="BA27" s="9">
        <f t="shared" si="16"/>
        <v>4.4999999999999998E-2</v>
      </c>
      <c r="BB27" s="2">
        <v>1E-3</v>
      </c>
      <c r="BC27" s="2">
        <v>1.5E-3</v>
      </c>
      <c r="BD27" s="9">
        <f t="shared" si="17"/>
        <v>7.2111025509279794E-2</v>
      </c>
      <c r="BE27" s="2">
        <v>9.5000000000000001E-2</v>
      </c>
      <c r="BF27" s="2">
        <v>4.4999999999999998E-2</v>
      </c>
      <c r="BG27" s="9">
        <f t="shared" si="18"/>
        <v>4.2047592083257275</v>
      </c>
      <c r="BH27" s="2">
        <v>2.7E-2</v>
      </c>
      <c r="BI27" s="2">
        <v>0</v>
      </c>
      <c r="BJ27" s="9">
        <f t="shared" si="19"/>
        <v>0.80999999999999994</v>
      </c>
      <c r="BK27" s="2">
        <v>1.4999999999999999E-2</v>
      </c>
      <c r="BL27" s="2">
        <v>0</v>
      </c>
      <c r="BM27" s="9">
        <f t="shared" si="20"/>
        <v>0.6</v>
      </c>
      <c r="BN27" s="2">
        <v>0.46050000000000002</v>
      </c>
      <c r="BO27" s="2">
        <v>0.1255</v>
      </c>
      <c r="BP27" s="9">
        <f t="shared" si="21"/>
        <v>95.458996433023529</v>
      </c>
      <c r="BQ27" s="2">
        <v>0.36399999999999999</v>
      </c>
      <c r="BR27" s="2">
        <v>5.7000000000000002E-2</v>
      </c>
      <c r="BS27" s="9">
        <f t="shared" si="22"/>
        <v>73.687176632030088</v>
      </c>
      <c r="BT27" s="9">
        <f t="shared" si="23"/>
        <v>486.54166405000308</v>
      </c>
    </row>
    <row r="28" spans="1:72" ht="15.75" thickBot="1" x14ac:dyDescent="0.3">
      <c r="A28" s="3">
        <v>0</v>
      </c>
      <c r="B28" s="4">
        <v>43636</v>
      </c>
      <c r="C28" s="2"/>
      <c r="D28" s="2"/>
      <c r="E28" s="9">
        <f t="shared" si="0"/>
        <v>0</v>
      </c>
      <c r="F28" s="2">
        <v>1.15E-2</v>
      </c>
      <c r="G28" s="2">
        <v>1.5E-3</v>
      </c>
      <c r="H28" s="9">
        <f t="shared" si="1"/>
        <v>4.6389654018972806</v>
      </c>
      <c r="I28" s="2">
        <v>0.748</v>
      </c>
      <c r="J28" s="2">
        <v>0.1115</v>
      </c>
      <c r="K28" s="9">
        <f t="shared" si="2"/>
        <v>151.25293385584294</v>
      </c>
      <c r="L28" s="2">
        <v>7.4999999999999997E-3</v>
      </c>
      <c r="M28" s="2">
        <v>1.2500000000000001E-2</v>
      </c>
      <c r="N28" s="9">
        <f t="shared" si="3"/>
        <v>2.9154759474226504</v>
      </c>
      <c r="O28" s="2">
        <v>2.0400000000000001E-2</v>
      </c>
      <c r="P28" s="2">
        <v>0</v>
      </c>
      <c r="Q28" s="9">
        <f t="shared" si="4"/>
        <v>40.800000000000004</v>
      </c>
      <c r="R28" s="2">
        <v>7.0000000000000001E-3</v>
      </c>
      <c r="S28" s="2">
        <v>1.5E-3</v>
      </c>
      <c r="T28" s="9">
        <f t="shared" si="5"/>
        <v>14.317821063276355</v>
      </c>
      <c r="U28" s="2">
        <v>0.26100000000000001</v>
      </c>
      <c r="V28" s="2">
        <v>9.6000000000000002E-2</v>
      </c>
      <c r="W28" s="9">
        <f t="shared" si="6"/>
        <v>22.247624592301985</v>
      </c>
      <c r="X28" s="2">
        <v>0</v>
      </c>
      <c r="Y28" s="2">
        <v>0</v>
      </c>
      <c r="Z28" s="9">
        <f t="shared" si="7"/>
        <v>0</v>
      </c>
      <c r="AA28" s="2">
        <v>0.2495</v>
      </c>
      <c r="AB28" s="2">
        <v>1.8499999999999999E-2</v>
      </c>
      <c r="AC28" s="9">
        <f t="shared" si="8"/>
        <v>15.01109589603637</v>
      </c>
      <c r="AD28" s="2">
        <v>0.29549999999999998</v>
      </c>
      <c r="AE28" s="2">
        <v>3.5000000000000003E-2</v>
      </c>
      <c r="AF28" s="9">
        <f t="shared" si="9"/>
        <v>17.853932339963652</v>
      </c>
      <c r="AG28" s="2">
        <v>1.2E-2</v>
      </c>
      <c r="AH28" s="2">
        <v>1.4500000000000001E-2</v>
      </c>
      <c r="AI28" s="9">
        <f t="shared" si="10"/>
        <v>1.1292918134831227</v>
      </c>
      <c r="AJ28" s="2">
        <v>0.1575</v>
      </c>
      <c r="AK28" s="2">
        <v>2.1999999999999999E-2</v>
      </c>
      <c r="AL28" s="9">
        <f t="shared" si="11"/>
        <v>9.5417451234037891</v>
      </c>
      <c r="AM28" s="2">
        <v>0</v>
      </c>
      <c r="AN28" s="2">
        <v>0</v>
      </c>
      <c r="AO28" s="9">
        <f t="shared" si="12"/>
        <v>0</v>
      </c>
      <c r="AP28" s="2">
        <v>5.4999999999999997E-3</v>
      </c>
      <c r="AQ28" s="2">
        <v>1.5E-3</v>
      </c>
      <c r="AR28" s="9">
        <f t="shared" si="13"/>
        <v>0.45607017003965516</v>
      </c>
      <c r="AS28" s="2">
        <v>3.5000000000000003E-2</v>
      </c>
      <c r="AT28" s="2">
        <v>0</v>
      </c>
      <c r="AU28" s="9">
        <f t="shared" si="14"/>
        <v>1.4000000000000001</v>
      </c>
      <c r="AV28" s="2">
        <v>2.0500000000000001E-2</v>
      </c>
      <c r="AW28" s="2">
        <v>0</v>
      </c>
      <c r="AX28" s="9">
        <f t="shared" si="15"/>
        <v>0.61499999999999999</v>
      </c>
      <c r="AY28" s="2">
        <v>4.4999999999999997E-3</v>
      </c>
      <c r="AZ28" s="2">
        <v>0</v>
      </c>
      <c r="BA28" s="9">
        <f t="shared" si="16"/>
        <v>4.4999999999999998E-2</v>
      </c>
      <c r="BB28" s="2">
        <v>1E-3</v>
      </c>
      <c r="BC28" s="2">
        <v>1.5E-3</v>
      </c>
      <c r="BD28" s="9">
        <f t="shared" si="17"/>
        <v>7.2111025509279794E-2</v>
      </c>
      <c r="BE28" s="2">
        <v>3.6999999999999998E-2</v>
      </c>
      <c r="BF28" s="2">
        <v>3.9E-2</v>
      </c>
      <c r="BG28" s="9">
        <f t="shared" si="18"/>
        <v>2.1503488089144978</v>
      </c>
      <c r="BH28" s="2">
        <v>2.6499999999999999E-2</v>
      </c>
      <c r="BI28" s="2">
        <v>0</v>
      </c>
      <c r="BJ28" s="9">
        <f t="shared" si="19"/>
        <v>0.79499999999999993</v>
      </c>
      <c r="BK28" s="2">
        <v>1.4E-2</v>
      </c>
      <c r="BL28" s="2">
        <v>0</v>
      </c>
      <c r="BM28" s="9">
        <f t="shared" si="20"/>
        <v>0.56000000000000005</v>
      </c>
      <c r="BN28" s="2">
        <v>0.38150000000000001</v>
      </c>
      <c r="BO28" s="2">
        <v>9.9000000000000005E-2</v>
      </c>
      <c r="BP28" s="9">
        <f t="shared" si="21"/>
        <v>78.827216112203274</v>
      </c>
      <c r="BQ28" s="2">
        <v>0.28849999999999998</v>
      </c>
      <c r="BR28" s="2">
        <v>5.1499999999999997E-2</v>
      </c>
      <c r="BS28" s="9">
        <f t="shared" si="22"/>
        <v>58.612114788668045</v>
      </c>
      <c r="BT28" s="9">
        <f t="shared" si="23"/>
        <v>423.24174693896299</v>
      </c>
    </row>
  </sheetData>
  <mergeCells count="34">
    <mergeCell ref="BN1:BS1"/>
    <mergeCell ref="BT1:BT3"/>
    <mergeCell ref="AA2:AC2"/>
    <mergeCell ref="AD2:AF2"/>
    <mergeCell ref="AG2:AI2"/>
    <mergeCell ref="AJ2:AL2"/>
    <mergeCell ref="AM2:AO2"/>
    <mergeCell ref="BN2:BP2"/>
    <mergeCell ref="BQ2:BS2"/>
    <mergeCell ref="AY2:BA2"/>
    <mergeCell ref="BB2:BD2"/>
    <mergeCell ref="BE2:BG2"/>
    <mergeCell ref="BH2:BJ2"/>
    <mergeCell ref="BK2:BM2"/>
    <mergeCell ref="X2:Z2"/>
    <mergeCell ref="AP2:AR2"/>
    <mergeCell ref="AS2:AU2"/>
    <mergeCell ref="X1:BM1"/>
    <mergeCell ref="AV2:AX2"/>
    <mergeCell ref="O1:T1"/>
    <mergeCell ref="U2:W2"/>
    <mergeCell ref="U1:W1"/>
    <mergeCell ref="A1:B1"/>
    <mergeCell ref="C1:E1"/>
    <mergeCell ref="F1:H1"/>
    <mergeCell ref="I1:N1"/>
    <mergeCell ref="R2:T2"/>
    <mergeCell ref="O2:Q2"/>
    <mergeCell ref="A3:B3"/>
    <mergeCell ref="A2:B2"/>
    <mergeCell ref="C2:E2"/>
    <mergeCell ref="F2:H2"/>
    <mergeCell ref="L2:N2"/>
    <mergeCell ref="I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zoomScaleNormal="100" workbookViewId="0">
      <pane xSplit="2" ySplit="4" topLeftCell="C5" activePane="bottomRight" state="frozen"/>
      <selection sqref="A1:B1"/>
      <selection pane="topRight" sqref="A1:B1"/>
      <selection pane="bottomLeft" sqref="A1:B1"/>
      <selection pane="bottomRight" activeCell="B5" sqref="B5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9.14062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8.7109375" customWidth="1" collapsed="1"/>
    <col min="12" max="12" width="7.7109375" hidden="1" customWidth="1" outlineLevel="1"/>
    <col min="13" max="13" width="9.140625" hidden="1" customWidth="1" outlineLevel="1"/>
    <col min="14" max="14" width="9.140625" collapsed="1"/>
    <col min="15" max="16" width="9.140625" hidden="1" customWidth="1" outlineLevel="1"/>
    <col min="17" max="17" width="8.85546875" customWidth="1" collapsed="1"/>
    <col min="18" max="19" width="9.140625" hidden="1" customWidth="1" outlineLevel="1"/>
    <col min="20" max="20" width="9.140625" collapsed="1"/>
    <col min="21" max="22" width="9.140625" hidden="1" customWidth="1" outlineLevel="1"/>
    <col min="23" max="23" width="8.85546875" customWidth="1" collapsed="1"/>
    <col min="24" max="25" width="9.140625" hidden="1" customWidth="1" outlineLevel="1"/>
    <col min="26" max="26" width="9.140625" collapsed="1"/>
    <col min="27" max="28" width="9.140625" hidden="1" customWidth="1" outlineLevel="1"/>
    <col min="29" max="29" width="8.85546875" customWidth="1" collapsed="1"/>
    <col min="30" max="31" width="9.140625" hidden="1" customWidth="1" outlineLevel="1"/>
    <col min="32" max="32" width="9.140625" collapsed="1"/>
    <col min="33" max="34" width="9.140625" hidden="1" customWidth="1" outlineLevel="1"/>
    <col min="35" max="35" width="8.85546875" customWidth="1" collapsed="1"/>
  </cols>
  <sheetData>
    <row r="1" spans="1:39" x14ac:dyDescent="0.25">
      <c r="A1" s="34" t="s">
        <v>5</v>
      </c>
      <c r="B1" s="34"/>
      <c r="C1" s="42" t="s">
        <v>65</v>
      </c>
      <c r="D1" s="43"/>
      <c r="E1" s="44"/>
      <c r="F1" s="42" t="s">
        <v>67</v>
      </c>
      <c r="G1" s="43"/>
      <c r="H1" s="44"/>
      <c r="I1" s="42" t="s">
        <v>68</v>
      </c>
      <c r="J1" s="43"/>
      <c r="K1" s="44"/>
      <c r="L1" s="42" t="s">
        <v>69</v>
      </c>
      <c r="M1" s="43"/>
      <c r="N1" s="43"/>
      <c r="O1" s="43"/>
      <c r="P1" s="43"/>
      <c r="Q1" s="44"/>
      <c r="R1" s="42" t="s">
        <v>70</v>
      </c>
      <c r="S1" s="43"/>
      <c r="T1" s="43"/>
      <c r="U1" s="43"/>
      <c r="V1" s="43"/>
      <c r="W1" s="44"/>
      <c r="X1" s="42" t="s">
        <v>75</v>
      </c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4"/>
      <c r="AJ1" s="35" t="s">
        <v>26</v>
      </c>
    </row>
    <row r="2" spans="1:39" x14ac:dyDescent="0.25">
      <c r="A2" s="34" t="s">
        <v>6</v>
      </c>
      <c r="B2" s="34"/>
      <c r="C2" s="41" t="s">
        <v>66</v>
      </c>
      <c r="D2" s="39"/>
      <c r="E2" s="40"/>
      <c r="F2" s="41" t="s">
        <v>198</v>
      </c>
      <c r="G2" s="39"/>
      <c r="H2" s="40"/>
      <c r="I2" s="41" t="s">
        <v>199</v>
      </c>
      <c r="J2" s="39"/>
      <c r="K2" s="40"/>
      <c r="L2" s="41" t="s">
        <v>71</v>
      </c>
      <c r="M2" s="39"/>
      <c r="N2" s="40"/>
      <c r="O2" s="41" t="s">
        <v>72</v>
      </c>
      <c r="P2" s="39"/>
      <c r="Q2" s="40"/>
      <c r="R2" s="41" t="s">
        <v>73</v>
      </c>
      <c r="S2" s="39"/>
      <c r="T2" s="40"/>
      <c r="U2" s="41" t="s">
        <v>74</v>
      </c>
      <c r="V2" s="39"/>
      <c r="W2" s="40"/>
      <c r="X2" s="41" t="s">
        <v>76</v>
      </c>
      <c r="Y2" s="39"/>
      <c r="Z2" s="40"/>
      <c r="AA2" s="41" t="s">
        <v>77</v>
      </c>
      <c r="AB2" s="39"/>
      <c r="AC2" s="40"/>
      <c r="AD2" s="41" t="s">
        <v>174</v>
      </c>
      <c r="AE2" s="39"/>
      <c r="AF2" s="40"/>
      <c r="AG2" s="41" t="s">
        <v>175</v>
      </c>
      <c r="AH2" s="39"/>
      <c r="AI2" s="40"/>
      <c r="AJ2" s="36"/>
    </row>
    <row r="3" spans="1:39" ht="15.75" thickBot="1" x14ac:dyDescent="0.3">
      <c r="A3" s="34" t="s">
        <v>7</v>
      </c>
      <c r="B3" s="34"/>
      <c r="C3" s="11"/>
      <c r="D3" s="11"/>
      <c r="E3" s="7">
        <v>900</v>
      </c>
      <c r="F3" s="11"/>
      <c r="G3" s="11"/>
      <c r="H3" s="7">
        <v>40</v>
      </c>
      <c r="I3" s="11"/>
      <c r="J3" s="11"/>
      <c r="K3" s="7">
        <v>160</v>
      </c>
      <c r="L3" s="11"/>
      <c r="M3" s="11"/>
      <c r="N3" s="7">
        <v>120</v>
      </c>
      <c r="O3" s="11"/>
      <c r="P3" s="11"/>
      <c r="Q3" s="7">
        <v>120</v>
      </c>
      <c r="R3" s="11"/>
      <c r="S3" s="11"/>
      <c r="T3" s="7">
        <v>120</v>
      </c>
      <c r="U3" s="11"/>
      <c r="V3" s="11"/>
      <c r="W3" s="7">
        <v>120</v>
      </c>
      <c r="X3" s="11"/>
      <c r="Y3" s="11"/>
      <c r="Z3" s="7">
        <v>120</v>
      </c>
      <c r="AA3" s="11"/>
      <c r="AB3" s="11"/>
      <c r="AC3" s="7">
        <v>120</v>
      </c>
      <c r="AD3" s="23"/>
      <c r="AE3" s="23"/>
      <c r="AF3" s="7">
        <v>120</v>
      </c>
      <c r="AG3" s="23"/>
      <c r="AH3" s="23"/>
      <c r="AI3" s="7">
        <v>120</v>
      </c>
      <c r="AJ3" s="37"/>
    </row>
    <row r="4" spans="1:39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5" t="s">
        <v>8</v>
      </c>
    </row>
    <row r="5" spans="1:39" ht="15.75" thickBot="1" x14ac:dyDescent="0.3">
      <c r="A5" s="3">
        <v>4.1666666666666664E-2</v>
      </c>
      <c r="B5" s="4">
        <v>43635</v>
      </c>
      <c r="C5" s="2">
        <v>0.13020000000000001</v>
      </c>
      <c r="D5" s="2">
        <v>4.41E-2</v>
      </c>
      <c r="E5" s="9">
        <f t="shared" ref="E5:E28" si="0">SQRT(C5*C5+D5*D5)*E$3</f>
        <v>123.71923253884177</v>
      </c>
      <c r="F5" s="2">
        <v>8.5000000000000006E-3</v>
      </c>
      <c r="G5" s="2">
        <v>8.0000000000000002E-3</v>
      </c>
      <c r="H5" s="9">
        <f t="shared" ref="H5:H28" si="1">SQRT(F5*F5+G5*G5)*H$3</f>
        <v>0.46690470119715005</v>
      </c>
      <c r="I5" s="2">
        <v>0.24349999999999999</v>
      </c>
      <c r="J5" s="2">
        <v>9.35E-2</v>
      </c>
      <c r="K5" s="9">
        <f t="shared" ref="K5:K28" si="2">SQRT(I5*I5+J5*J5)*K$3</f>
        <v>41.733478168012788</v>
      </c>
      <c r="L5" s="2">
        <v>2.9499999999999998E-2</v>
      </c>
      <c r="M5" s="2">
        <v>1.9E-2</v>
      </c>
      <c r="N5" s="9">
        <f t="shared" ref="N5:N28" si="3">SQRT(L5*L5+M5*M5)*N$3</f>
        <v>4.2107006542854597</v>
      </c>
      <c r="O5" s="2">
        <v>0.03</v>
      </c>
      <c r="P5" s="2">
        <v>2.0500000000000001E-2</v>
      </c>
      <c r="Q5" s="9">
        <f t="shared" ref="Q5:Q28" si="4">SQRT(O5*O5+P5*P5)*Q$3</f>
        <v>4.3602293517657991</v>
      </c>
      <c r="R5" s="2">
        <v>0.17249999999999999</v>
      </c>
      <c r="S5" s="2">
        <v>4.8000000000000001E-2</v>
      </c>
      <c r="T5" s="9">
        <f t="shared" ref="T5:T28" si="5">SQRT(R5*R5+S5*S5)*T$3</f>
        <v>21.486451545101623</v>
      </c>
      <c r="U5" s="2">
        <v>2.4500000000000001E-2</v>
      </c>
      <c r="V5" s="2">
        <v>5.0000000000000001E-4</v>
      </c>
      <c r="W5" s="9">
        <f t="shared" ref="W5:W28" si="6">SQRT(U5*U5+V5*V5)*W$3</f>
        <v>2.9406121811622832</v>
      </c>
      <c r="X5" s="2">
        <v>0</v>
      </c>
      <c r="Y5" s="2">
        <v>0</v>
      </c>
      <c r="Z5" s="9">
        <f t="shared" ref="Z5:Z28" si="7">SQRT(X5*X5+Y5*Y5)*Z$3</f>
        <v>0</v>
      </c>
      <c r="AA5" s="2">
        <v>0</v>
      </c>
      <c r="AB5" s="2">
        <v>1.5E-3</v>
      </c>
      <c r="AC5" s="9">
        <f t="shared" ref="AC5:AC28" si="8">SQRT(AA5*AA5+AB5*AB5)*AC$3</f>
        <v>0.18</v>
      </c>
      <c r="AD5" s="2">
        <v>4.5499999999999999E-2</v>
      </c>
      <c r="AE5" s="2">
        <v>0.1545</v>
      </c>
      <c r="AF5" s="9">
        <f t="shared" ref="AF5:AF28" si="9">SQRT(AD5*AD5+AE5*AE5)*AF$3</f>
        <v>19.327265714528785</v>
      </c>
      <c r="AG5" s="2">
        <v>2.7E-2</v>
      </c>
      <c r="AH5" s="2">
        <v>3.15E-2</v>
      </c>
      <c r="AI5" s="9">
        <f t="shared" ref="AI5:AI28" si="10">SQRT(AG5*AG5+AH5*AH5)*AI$3</f>
        <v>4.9785540069381593</v>
      </c>
      <c r="AJ5" s="9">
        <f t="shared" ref="AJ5:AJ28" si="11">SUMIF($E$3:$AI$3,"&gt;0",E5:AI5)</f>
        <v>223.40342886183385</v>
      </c>
      <c r="AL5" t="s">
        <v>145</v>
      </c>
      <c r="AM5" s="16">
        <f>MAX(AJ5:AJ28)</f>
        <v>281.24548415959038</v>
      </c>
    </row>
    <row r="6" spans="1:39" ht="15.75" thickBot="1" x14ac:dyDescent="0.3">
      <c r="A6" s="3">
        <v>8.3333333333333329E-2</v>
      </c>
      <c r="B6" s="4">
        <v>43635</v>
      </c>
      <c r="C6" s="2">
        <v>0.11559999999999999</v>
      </c>
      <c r="D6" s="2">
        <v>4.3200000000000002E-2</v>
      </c>
      <c r="E6" s="9">
        <f t="shared" si="0"/>
        <v>111.06743897290511</v>
      </c>
      <c r="F6" s="2">
        <v>6.0000000000000001E-3</v>
      </c>
      <c r="G6" s="2">
        <v>4.0000000000000001E-3</v>
      </c>
      <c r="H6" s="9">
        <f t="shared" si="1"/>
        <v>0.28844410203711918</v>
      </c>
      <c r="I6" s="2">
        <v>0.20699999999999999</v>
      </c>
      <c r="J6" s="2">
        <v>8.8499999999999995E-2</v>
      </c>
      <c r="K6" s="9">
        <f t="shared" si="2"/>
        <v>36.019994447528717</v>
      </c>
      <c r="L6" s="2">
        <v>2.9499999999999998E-2</v>
      </c>
      <c r="M6" s="2">
        <v>1.9E-2</v>
      </c>
      <c r="N6" s="9">
        <f t="shared" si="3"/>
        <v>4.2107006542854597</v>
      </c>
      <c r="O6" s="2">
        <v>0.03</v>
      </c>
      <c r="P6" s="2">
        <v>2.0500000000000001E-2</v>
      </c>
      <c r="Q6" s="9">
        <f t="shared" si="4"/>
        <v>4.3602293517657991</v>
      </c>
      <c r="R6" s="2">
        <v>0.17150000000000001</v>
      </c>
      <c r="S6" s="2">
        <v>0.05</v>
      </c>
      <c r="T6" s="9">
        <f t="shared" si="5"/>
        <v>21.436800134348413</v>
      </c>
      <c r="U6" s="2">
        <v>2.5000000000000001E-2</v>
      </c>
      <c r="V6" s="2">
        <v>1E-3</v>
      </c>
      <c r="W6" s="9">
        <f t="shared" si="6"/>
        <v>3.0023990407672332</v>
      </c>
      <c r="X6" s="2">
        <v>0</v>
      </c>
      <c r="Y6" s="2">
        <v>0</v>
      </c>
      <c r="Z6" s="9">
        <f t="shared" si="7"/>
        <v>0</v>
      </c>
      <c r="AA6" s="2">
        <v>0</v>
      </c>
      <c r="AB6" s="2">
        <v>1E-3</v>
      </c>
      <c r="AC6" s="9">
        <f t="shared" si="8"/>
        <v>0.12</v>
      </c>
      <c r="AD6" s="2">
        <v>4.8000000000000001E-2</v>
      </c>
      <c r="AE6" s="2">
        <v>0.16300000000000001</v>
      </c>
      <c r="AF6" s="9">
        <f t="shared" si="9"/>
        <v>20.390468361467324</v>
      </c>
      <c r="AG6" s="2">
        <v>2.6499999999999999E-2</v>
      </c>
      <c r="AH6" s="2">
        <v>3.2500000000000001E-2</v>
      </c>
      <c r="AI6" s="9">
        <f t="shared" si="10"/>
        <v>5.0321367231028216</v>
      </c>
      <c r="AJ6" s="9">
        <f t="shared" si="11"/>
        <v>205.928611788208</v>
      </c>
      <c r="AL6" t="s">
        <v>146</v>
      </c>
      <c r="AM6" s="16">
        <f>AVERAGE(AJ5:AJ28)</f>
        <v>225.93843441224905</v>
      </c>
    </row>
    <row r="7" spans="1:39" ht="15.75" thickBot="1" x14ac:dyDescent="0.3">
      <c r="A7" s="3">
        <v>0.125</v>
      </c>
      <c r="B7" s="4">
        <v>43635</v>
      </c>
      <c r="C7" s="2">
        <v>0.1105</v>
      </c>
      <c r="D7" s="2">
        <v>4.8099999999999997E-2</v>
      </c>
      <c r="E7" s="9">
        <f t="shared" si="0"/>
        <v>108.46348048997875</v>
      </c>
      <c r="F7" s="2">
        <v>0.01</v>
      </c>
      <c r="G7" s="2">
        <v>7.0000000000000001E-3</v>
      </c>
      <c r="H7" s="9">
        <f t="shared" si="1"/>
        <v>0.48826222462934821</v>
      </c>
      <c r="I7" s="2">
        <v>0.18149999999999999</v>
      </c>
      <c r="J7" s="2">
        <v>9.2999999999999999E-2</v>
      </c>
      <c r="K7" s="9">
        <f t="shared" si="2"/>
        <v>32.630292674139469</v>
      </c>
      <c r="L7" s="2">
        <v>3.0499999999999999E-2</v>
      </c>
      <c r="M7" s="2">
        <v>0.02</v>
      </c>
      <c r="N7" s="9">
        <f t="shared" si="3"/>
        <v>4.3767110939608518</v>
      </c>
      <c r="O7" s="2">
        <v>3.1E-2</v>
      </c>
      <c r="P7" s="2">
        <v>2.2499999999999999E-2</v>
      </c>
      <c r="Q7" s="9">
        <f t="shared" si="4"/>
        <v>4.5965639340707529</v>
      </c>
      <c r="R7" s="2">
        <v>0.17349999999999999</v>
      </c>
      <c r="S7" s="2">
        <v>5.3999999999999999E-2</v>
      </c>
      <c r="T7" s="9">
        <f t="shared" si="5"/>
        <v>21.80510949296059</v>
      </c>
      <c r="U7" s="2">
        <v>2.5499999999999998E-2</v>
      </c>
      <c r="V7" s="2">
        <v>1E-3</v>
      </c>
      <c r="W7" s="9">
        <f t="shared" si="6"/>
        <v>3.0623520372419626</v>
      </c>
      <c r="X7" s="2">
        <v>0</v>
      </c>
      <c r="Y7" s="2">
        <v>0</v>
      </c>
      <c r="Z7" s="9">
        <f t="shared" si="7"/>
        <v>0</v>
      </c>
      <c r="AA7" s="2">
        <v>0</v>
      </c>
      <c r="AB7" s="2">
        <v>1.5E-3</v>
      </c>
      <c r="AC7" s="9">
        <f t="shared" si="8"/>
        <v>0.18</v>
      </c>
      <c r="AD7" s="2">
        <v>0.1</v>
      </c>
      <c r="AE7" s="2">
        <v>0.20949999999999999</v>
      </c>
      <c r="AF7" s="9">
        <f t="shared" si="9"/>
        <v>27.857128351644576</v>
      </c>
      <c r="AG7" s="2">
        <v>2.7E-2</v>
      </c>
      <c r="AH7" s="2">
        <v>3.3000000000000002E-2</v>
      </c>
      <c r="AI7" s="9">
        <f t="shared" si="10"/>
        <v>5.1165613452786829</v>
      </c>
      <c r="AJ7" s="9">
        <f t="shared" si="11"/>
        <v>208.57646164390499</v>
      </c>
    </row>
    <row r="8" spans="1:39" ht="15.75" thickBot="1" x14ac:dyDescent="0.3">
      <c r="A8" s="3">
        <v>0.16666666666666666</v>
      </c>
      <c r="B8" s="4">
        <v>43635</v>
      </c>
      <c r="C8" s="2">
        <v>9.7799999999999998E-2</v>
      </c>
      <c r="D8" s="2">
        <v>4.7E-2</v>
      </c>
      <c r="E8" s="9">
        <f t="shared" si="0"/>
        <v>97.656594247393258</v>
      </c>
      <c r="F8" s="2">
        <v>8.9999999999999993E-3</v>
      </c>
      <c r="G8" s="2">
        <v>6.0000000000000001E-3</v>
      </c>
      <c r="H8" s="9">
        <f t="shared" si="1"/>
        <v>0.43266615305567868</v>
      </c>
      <c r="I8" s="2">
        <v>0.14050000000000001</v>
      </c>
      <c r="J8" s="2">
        <v>4.5499999999999999E-2</v>
      </c>
      <c r="K8" s="9">
        <f t="shared" si="2"/>
        <v>23.629405409362295</v>
      </c>
      <c r="L8" s="2">
        <v>1.55E-2</v>
      </c>
      <c r="M8" s="2">
        <v>8.0000000000000002E-3</v>
      </c>
      <c r="N8" s="9">
        <f t="shared" si="3"/>
        <v>2.0931316251014889</v>
      </c>
      <c r="O8" s="2">
        <v>1.6E-2</v>
      </c>
      <c r="P8" s="2">
        <v>9.4999999999999998E-3</v>
      </c>
      <c r="Q8" s="9">
        <f t="shared" si="4"/>
        <v>2.2329352879114075</v>
      </c>
      <c r="R8" s="2">
        <v>0.21299999999999999</v>
      </c>
      <c r="S8" s="2">
        <v>9.0999999999999998E-2</v>
      </c>
      <c r="T8" s="9">
        <f t="shared" si="5"/>
        <v>27.794963572561127</v>
      </c>
      <c r="U8" s="2">
        <v>2.1499999999999998E-2</v>
      </c>
      <c r="V8" s="2">
        <v>5.0000000000000001E-4</v>
      </c>
      <c r="W8" s="9">
        <f t="shared" si="6"/>
        <v>2.5806975801127878</v>
      </c>
      <c r="X8" s="2">
        <v>0</v>
      </c>
      <c r="Y8" s="2">
        <v>0</v>
      </c>
      <c r="Z8" s="9">
        <f t="shared" si="7"/>
        <v>0</v>
      </c>
      <c r="AA8" s="2">
        <v>0</v>
      </c>
      <c r="AB8" s="2">
        <v>1E-3</v>
      </c>
      <c r="AC8" s="9">
        <f t="shared" si="8"/>
        <v>0.12</v>
      </c>
      <c r="AD8" s="2">
        <v>3.7999999999999999E-2</v>
      </c>
      <c r="AE8" s="2">
        <v>8.0500000000000002E-2</v>
      </c>
      <c r="AF8" s="9">
        <f t="shared" si="9"/>
        <v>10.682190786538126</v>
      </c>
      <c r="AG8" s="2">
        <v>2.5999999999999999E-2</v>
      </c>
      <c r="AH8" s="2">
        <v>3.4000000000000002E-2</v>
      </c>
      <c r="AI8" s="9">
        <f t="shared" si="10"/>
        <v>5.1362242941678478</v>
      </c>
      <c r="AJ8" s="9">
        <f t="shared" si="11"/>
        <v>172.358808956204</v>
      </c>
    </row>
    <row r="9" spans="1:39" ht="15.75" thickBot="1" x14ac:dyDescent="0.3">
      <c r="A9" s="3">
        <v>0.20833333333333334</v>
      </c>
      <c r="B9" s="4">
        <v>43635</v>
      </c>
      <c r="C9" s="2">
        <v>0.11020000000000001</v>
      </c>
      <c r="D9" s="2">
        <v>4.9200000000000001E-2</v>
      </c>
      <c r="E9" s="9">
        <f t="shared" si="0"/>
        <v>108.61579443156508</v>
      </c>
      <c r="F9" s="2">
        <v>8.0000000000000002E-3</v>
      </c>
      <c r="G9" s="2">
        <v>6.4999999999999997E-3</v>
      </c>
      <c r="H9" s="9">
        <f t="shared" si="1"/>
        <v>0.41231056256176601</v>
      </c>
      <c r="I9" s="2">
        <v>0.1245</v>
      </c>
      <c r="J9" s="2">
        <v>3.6499999999999998E-2</v>
      </c>
      <c r="K9" s="9">
        <f t="shared" si="2"/>
        <v>20.75841997840876</v>
      </c>
      <c r="L9" s="2">
        <v>1.15E-2</v>
      </c>
      <c r="M9" s="2">
        <v>4.4999999999999997E-3</v>
      </c>
      <c r="N9" s="9">
        <f t="shared" si="3"/>
        <v>1.4818906842274162</v>
      </c>
      <c r="O9" s="2">
        <v>1.2500000000000001E-2</v>
      </c>
      <c r="P9" s="2">
        <v>5.4999999999999997E-3</v>
      </c>
      <c r="Q9" s="9">
        <f t="shared" si="4"/>
        <v>1.6387800340497198</v>
      </c>
      <c r="R9" s="2">
        <v>0.158</v>
      </c>
      <c r="S9" s="2">
        <v>4.65E-2</v>
      </c>
      <c r="T9" s="9">
        <f t="shared" si="5"/>
        <v>19.764058287710043</v>
      </c>
      <c r="U9" s="2">
        <v>2.75E-2</v>
      </c>
      <c r="V9" s="2">
        <v>1.5E-3</v>
      </c>
      <c r="W9" s="9">
        <f t="shared" si="6"/>
        <v>3.3049054449408986</v>
      </c>
      <c r="X9" s="2">
        <v>0</v>
      </c>
      <c r="Y9" s="2">
        <v>0</v>
      </c>
      <c r="Z9" s="9">
        <f t="shared" si="7"/>
        <v>0</v>
      </c>
      <c r="AA9" s="2">
        <v>0</v>
      </c>
      <c r="AB9" s="2">
        <v>1.5E-3</v>
      </c>
      <c r="AC9" s="9">
        <f t="shared" si="8"/>
        <v>0.18</v>
      </c>
      <c r="AD9" s="2">
        <v>3.7999999999999999E-2</v>
      </c>
      <c r="AE9" s="2">
        <v>8.3500000000000005E-2</v>
      </c>
      <c r="AF9" s="9">
        <f t="shared" si="9"/>
        <v>11.008814650088356</v>
      </c>
      <c r="AG9" s="2">
        <v>2.7E-2</v>
      </c>
      <c r="AH9" s="2">
        <v>3.5999999999999997E-2</v>
      </c>
      <c r="AI9" s="9">
        <f t="shared" si="10"/>
        <v>5.3999999999999995</v>
      </c>
      <c r="AJ9" s="9">
        <f t="shared" si="11"/>
        <v>172.56497407355204</v>
      </c>
    </row>
    <row r="10" spans="1:39" ht="15.75" thickBot="1" x14ac:dyDescent="0.3">
      <c r="A10" s="3">
        <v>0.25</v>
      </c>
      <c r="B10" s="4">
        <v>43635</v>
      </c>
      <c r="C10" s="2">
        <v>0.11990000000000001</v>
      </c>
      <c r="D10" s="2">
        <v>4.7E-2</v>
      </c>
      <c r="E10" s="9">
        <f t="shared" si="0"/>
        <v>115.90452148212337</v>
      </c>
      <c r="F10" s="2">
        <v>8.9999999999999993E-3</v>
      </c>
      <c r="G10" s="2">
        <v>6.4999999999999997E-3</v>
      </c>
      <c r="H10" s="9">
        <f t="shared" si="1"/>
        <v>0.44407206622349032</v>
      </c>
      <c r="I10" s="2">
        <v>0.13700000000000001</v>
      </c>
      <c r="J10" s="2">
        <v>3.7499999999999999E-2</v>
      </c>
      <c r="K10" s="9">
        <f t="shared" si="2"/>
        <v>22.726337144379428</v>
      </c>
      <c r="L10" s="2">
        <v>1.0500000000000001E-2</v>
      </c>
      <c r="M10" s="2">
        <v>3.0000000000000001E-3</v>
      </c>
      <c r="N10" s="9">
        <f t="shared" si="3"/>
        <v>1.3104197800704933</v>
      </c>
      <c r="O10" s="2">
        <v>1.0999999999999999E-2</v>
      </c>
      <c r="P10" s="2">
        <v>3.5000000000000001E-3</v>
      </c>
      <c r="Q10" s="9">
        <f t="shared" si="4"/>
        <v>1.3852075656738234</v>
      </c>
      <c r="R10" s="2">
        <v>0.1535</v>
      </c>
      <c r="S10" s="2">
        <v>3.3500000000000002E-2</v>
      </c>
      <c r="T10" s="9">
        <f t="shared" si="5"/>
        <v>18.853561997670361</v>
      </c>
      <c r="U10" s="2">
        <v>3.85E-2</v>
      </c>
      <c r="V10" s="2">
        <v>5.0000000000000001E-4</v>
      </c>
      <c r="W10" s="9">
        <f t="shared" si="6"/>
        <v>4.6203895939628294</v>
      </c>
      <c r="X10" s="2">
        <v>0</v>
      </c>
      <c r="Y10" s="2">
        <v>0</v>
      </c>
      <c r="Z10" s="9">
        <f t="shared" si="7"/>
        <v>0</v>
      </c>
      <c r="AA10" s="2">
        <v>0</v>
      </c>
      <c r="AB10" s="2">
        <v>1E-3</v>
      </c>
      <c r="AC10" s="9">
        <f t="shared" si="8"/>
        <v>0.12</v>
      </c>
      <c r="AD10" s="2">
        <v>3.7999999999999999E-2</v>
      </c>
      <c r="AE10" s="2">
        <v>8.6999999999999994E-2</v>
      </c>
      <c r="AF10" s="9">
        <f t="shared" si="9"/>
        <v>11.392418531637608</v>
      </c>
      <c r="AG10" s="2">
        <v>2.7E-2</v>
      </c>
      <c r="AH10" s="2">
        <v>3.5499999999999997E-2</v>
      </c>
      <c r="AI10" s="9">
        <f t="shared" si="10"/>
        <v>5.3521210748636845</v>
      </c>
      <c r="AJ10" s="9">
        <f t="shared" si="11"/>
        <v>182.10904923660513</v>
      </c>
    </row>
    <row r="11" spans="1:39" ht="15.75" thickBot="1" x14ac:dyDescent="0.3">
      <c r="A11" s="3">
        <v>0.29166666666666669</v>
      </c>
      <c r="B11" s="4">
        <v>43635</v>
      </c>
      <c r="C11" s="2">
        <v>0.1171</v>
      </c>
      <c r="D11" s="2">
        <v>4.5199999999999997E-2</v>
      </c>
      <c r="E11" s="9">
        <f t="shared" si="0"/>
        <v>112.96864387961821</v>
      </c>
      <c r="F11" s="2">
        <v>7.4999999999999997E-3</v>
      </c>
      <c r="G11" s="2">
        <v>5.4999999999999997E-3</v>
      </c>
      <c r="H11" s="9">
        <f t="shared" si="1"/>
        <v>0.37202150475476542</v>
      </c>
      <c r="I11" s="2">
        <v>0.14799999999999999</v>
      </c>
      <c r="J11" s="2">
        <v>3.5499999999999997E-2</v>
      </c>
      <c r="K11" s="9">
        <f t="shared" si="2"/>
        <v>24.351689879759885</v>
      </c>
      <c r="L11" s="2">
        <v>0.01</v>
      </c>
      <c r="M11" s="2">
        <v>3.5000000000000001E-3</v>
      </c>
      <c r="N11" s="9">
        <f t="shared" si="3"/>
        <v>1.2713772060250255</v>
      </c>
      <c r="O11" s="2">
        <v>1.0999999999999999E-2</v>
      </c>
      <c r="P11" s="2">
        <v>4.0000000000000001E-3</v>
      </c>
      <c r="Q11" s="9">
        <f t="shared" si="4"/>
        <v>1.4045639892863551</v>
      </c>
      <c r="R11" s="2">
        <v>0.16250000000000001</v>
      </c>
      <c r="S11" s="2">
        <v>1.4E-2</v>
      </c>
      <c r="T11" s="9">
        <f t="shared" si="5"/>
        <v>19.572235436965297</v>
      </c>
      <c r="U11" s="2">
        <v>3.4000000000000002E-2</v>
      </c>
      <c r="V11" s="2">
        <v>1E-3</v>
      </c>
      <c r="W11" s="9">
        <f t="shared" si="6"/>
        <v>4.0817643244067874</v>
      </c>
      <c r="X11" s="2">
        <v>0</v>
      </c>
      <c r="Y11" s="2">
        <v>0</v>
      </c>
      <c r="Z11" s="9">
        <f t="shared" si="7"/>
        <v>0</v>
      </c>
      <c r="AA11" s="2">
        <v>0</v>
      </c>
      <c r="AB11" s="2">
        <v>1.5E-3</v>
      </c>
      <c r="AC11" s="9">
        <f t="shared" si="8"/>
        <v>0.18</v>
      </c>
      <c r="AD11" s="2">
        <v>3.7999999999999999E-2</v>
      </c>
      <c r="AE11" s="2">
        <v>0.13500000000000001</v>
      </c>
      <c r="AF11" s="9">
        <f t="shared" si="9"/>
        <v>16.829545448407096</v>
      </c>
      <c r="AG11" s="2">
        <v>2.5499999999999998E-2</v>
      </c>
      <c r="AH11" s="2">
        <v>3.3000000000000002E-2</v>
      </c>
      <c r="AI11" s="9">
        <f t="shared" si="10"/>
        <v>5.004517958804823</v>
      </c>
      <c r="AJ11" s="9">
        <f t="shared" si="11"/>
        <v>186.03635962802821</v>
      </c>
    </row>
    <row r="12" spans="1:39" ht="15.75" thickBot="1" x14ac:dyDescent="0.3">
      <c r="A12" s="3">
        <v>0.33333333333333331</v>
      </c>
      <c r="B12" s="4">
        <v>43635</v>
      </c>
      <c r="C12" s="2">
        <v>0.14119999999999999</v>
      </c>
      <c r="D12" s="2">
        <v>4.36E-2</v>
      </c>
      <c r="E12" s="9">
        <f t="shared" si="0"/>
        <v>133.00039097686894</v>
      </c>
      <c r="F12" s="2">
        <v>8.9999999999999993E-3</v>
      </c>
      <c r="G12" s="2">
        <v>6.4999999999999997E-3</v>
      </c>
      <c r="H12" s="9">
        <f t="shared" si="1"/>
        <v>0.44407206622349032</v>
      </c>
      <c r="I12" s="2">
        <v>0.184</v>
      </c>
      <c r="J12" s="2">
        <v>3.6999999999999998E-2</v>
      </c>
      <c r="K12" s="9">
        <f t="shared" si="2"/>
        <v>30.029319006597536</v>
      </c>
      <c r="L12" s="2">
        <v>9.4999999999999998E-3</v>
      </c>
      <c r="M12" s="2">
        <v>2.5000000000000001E-3</v>
      </c>
      <c r="N12" s="9">
        <f t="shared" si="3"/>
        <v>1.1788129622633099</v>
      </c>
      <c r="O12" s="2">
        <v>1.0500000000000001E-2</v>
      </c>
      <c r="P12" s="2">
        <v>3.5000000000000001E-3</v>
      </c>
      <c r="Q12" s="9">
        <f t="shared" si="4"/>
        <v>1.3281566172707195</v>
      </c>
      <c r="R12" s="2">
        <v>0.14649999999999999</v>
      </c>
      <c r="S12" s="2">
        <v>8.5000000000000006E-3</v>
      </c>
      <c r="T12" s="9">
        <f t="shared" si="5"/>
        <v>17.609565582375957</v>
      </c>
      <c r="U12" s="2">
        <v>1.9E-2</v>
      </c>
      <c r="V12" s="2">
        <v>5.0000000000000001E-4</v>
      </c>
      <c r="W12" s="9">
        <f t="shared" si="6"/>
        <v>2.2807893370497854</v>
      </c>
      <c r="X12" s="2">
        <v>0</v>
      </c>
      <c r="Y12" s="2">
        <v>0</v>
      </c>
      <c r="Z12" s="9">
        <f t="shared" si="7"/>
        <v>0</v>
      </c>
      <c r="AA12" s="2">
        <v>0</v>
      </c>
      <c r="AB12" s="2">
        <v>1E-3</v>
      </c>
      <c r="AC12" s="9">
        <f t="shared" si="8"/>
        <v>0.12</v>
      </c>
      <c r="AD12" s="2">
        <v>8.5000000000000006E-2</v>
      </c>
      <c r="AE12" s="2">
        <v>0.191</v>
      </c>
      <c r="AF12" s="9">
        <f t="shared" si="9"/>
        <v>25.087176006876501</v>
      </c>
      <c r="AG12" s="2">
        <v>2.5000000000000001E-2</v>
      </c>
      <c r="AH12" s="2">
        <v>0.03</v>
      </c>
      <c r="AI12" s="9">
        <f t="shared" si="10"/>
        <v>4.6861498055439927</v>
      </c>
      <c r="AJ12" s="9">
        <f t="shared" si="11"/>
        <v>215.76443236107025</v>
      </c>
    </row>
    <row r="13" spans="1:39" ht="15.75" thickBot="1" x14ac:dyDescent="0.3">
      <c r="A13" s="3">
        <v>0.375</v>
      </c>
      <c r="B13" s="4">
        <v>43635</v>
      </c>
      <c r="C13" s="2">
        <v>0.1502</v>
      </c>
      <c r="D13" s="2">
        <v>4.3400000000000001E-2</v>
      </c>
      <c r="E13" s="9">
        <f t="shared" si="0"/>
        <v>140.71004228554548</v>
      </c>
      <c r="F13" s="2">
        <v>2.0500000000000001E-2</v>
      </c>
      <c r="G13" s="2">
        <v>7.0000000000000001E-3</v>
      </c>
      <c r="H13" s="9">
        <f t="shared" si="1"/>
        <v>0.86648716089737887</v>
      </c>
      <c r="I13" s="2">
        <v>0.193</v>
      </c>
      <c r="J13" s="2">
        <v>3.6999999999999998E-2</v>
      </c>
      <c r="K13" s="9">
        <f t="shared" si="2"/>
        <v>31.442340879775479</v>
      </c>
      <c r="L13" s="2">
        <v>8.9999999999999993E-3</v>
      </c>
      <c r="M13" s="2">
        <v>3.0000000000000001E-3</v>
      </c>
      <c r="N13" s="9">
        <f t="shared" si="3"/>
        <v>1.1384199576606164</v>
      </c>
      <c r="O13" s="2">
        <v>9.4999999999999998E-3</v>
      </c>
      <c r="P13" s="2">
        <v>3.0000000000000001E-3</v>
      </c>
      <c r="Q13" s="9">
        <f t="shared" si="4"/>
        <v>1.1954915307102767</v>
      </c>
      <c r="R13" s="2">
        <v>0.18099999999999999</v>
      </c>
      <c r="S13" s="2">
        <v>3.4000000000000002E-2</v>
      </c>
      <c r="T13" s="9">
        <f t="shared" si="5"/>
        <v>22.099882352628033</v>
      </c>
      <c r="U13" s="2">
        <v>2.6499999999999999E-2</v>
      </c>
      <c r="V13" s="2">
        <v>1E-3</v>
      </c>
      <c r="W13" s="9">
        <f t="shared" si="6"/>
        <v>3.1822633454822684</v>
      </c>
      <c r="X13" s="2">
        <v>0</v>
      </c>
      <c r="Y13" s="2">
        <v>0</v>
      </c>
      <c r="Z13" s="9">
        <f t="shared" si="7"/>
        <v>0</v>
      </c>
      <c r="AA13" s="2">
        <v>0</v>
      </c>
      <c r="AB13" s="2">
        <v>1.5E-3</v>
      </c>
      <c r="AC13" s="9">
        <f t="shared" si="8"/>
        <v>0.18</v>
      </c>
      <c r="AD13" s="2">
        <v>4.8000000000000001E-2</v>
      </c>
      <c r="AE13" s="2">
        <v>0.14499999999999999</v>
      </c>
      <c r="AF13" s="9">
        <f t="shared" si="9"/>
        <v>18.32860060124613</v>
      </c>
      <c r="AG13" s="2">
        <v>2.5000000000000001E-2</v>
      </c>
      <c r="AH13" s="2">
        <v>0.03</v>
      </c>
      <c r="AI13" s="9">
        <f t="shared" si="10"/>
        <v>4.6861498055439927</v>
      </c>
      <c r="AJ13" s="9">
        <f t="shared" si="11"/>
        <v>223.82967791948971</v>
      </c>
    </row>
    <row r="14" spans="1:39" ht="15.75" thickBot="1" x14ac:dyDescent="0.3">
      <c r="A14" s="3">
        <v>0.41666666666666669</v>
      </c>
      <c r="B14" s="4">
        <v>43635</v>
      </c>
      <c r="C14" s="2">
        <v>0.16159999999999999</v>
      </c>
      <c r="D14" s="2">
        <v>4.3200000000000002E-2</v>
      </c>
      <c r="E14" s="9">
        <f t="shared" si="0"/>
        <v>150.54716204565264</v>
      </c>
      <c r="F14" s="2">
        <v>6.4999999999999997E-3</v>
      </c>
      <c r="G14" s="2">
        <v>5.0000000000000001E-3</v>
      </c>
      <c r="H14" s="9">
        <f t="shared" si="1"/>
        <v>0.32802438933713451</v>
      </c>
      <c r="I14" s="2">
        <v>0.17699999999999999</v>
      </c>
      <c r="J14" s="2">
        <v>3.7499999999999999E-2</v>
      </c>
      <c r="K14" s="9">
        <f t="shared" si="2"/>
        <v>28.948616547254893</v>
      </c>
      <c r="L14" s="2">
        <v>4.0000000000000001E-3</v>
      </c>
      <c r="M14" s="2">
        <v>2E-3</v>
      </c>
      <c r="N14" s="9">
        <f t="shared" si="3"/>
        <v>0.53665631459994945</v>
      </c>
      <c r="O14" s="2">
        <v>5.0000000000000001E-3</v>
      </c>
      <c r="P14" s="2">
        <v>1.5E-3</v>
      </c>
      <c r="Q14" s="9">
        <f t="shared" si="4"/>
        <v>0.626418390534633</v>
      </c>
      <c r="R14" s="2">
        <v>0.17849999999999999</v>
      </c>
      <c r="S14" s="2">
        <v>3.7999999999999999E-2</v>
      </c>
      <c r="T14" s="9">
        <f t="shared" si="5"/>
        <v>21.9</v>
      </c>
      <c r="U14" s="2">
        <v>0.03</v>
      </c>
      <c r="V14" s="2">
        <v>1E-3</v>
      </c>
      <c r="W14" s="9">
        <f t="shared" si="6"/>
        <v>3.601999444752872</v>
      </c>
      <c r="X14" s="2">
        <v>0</v>
      </c>
      <c r="Y14" s="2">
        <v>0</v>
      </c>
      <c r="Z14" s="9">
        <f t="shared" si="7"/>
        <v>0</v>
      </c>
      <c r="AA14" s="2">
        <v>5.0000000000000001E-4</v>
      </c>
      <c r="AB14" s="2">
        <v>1E-3</v>
      </c>
      <c r="AC14" s="9">
        <f t="shared" si="8"/>
        <v>0.13416407864998736</v>
      </c>
      <c r="AD14" s="2">
        <v>8.1000000000000003E-2</v>
      </c>
      <c r="AE14" s="2">
        <v>0.159</v>
      </c>
      <c r="AF14" s="9">
        <f t="shared" si="9"/>
        <v>21.413192195466795</v>
      </c>
      <c r="AG14" s="2">
        <v>2.1499999999999998E-2</v>
      </c>
      <c r="AH14" s="2">
        <v>2.7E-2</v>
      </c>
      <c r="AI14" s="9">
        <f t="shared" si="10"/>
        <v>4.1417387653013558</v>
      </c>
      <c r="AJ14" s="9">
        <f t="shared" si="11"/>
        <v>232.17797217155027</v>
      </c>
    </row>
    <row r="15" spans="1:39" ht="15.75" thickBot="1" x14ac:dyDescent="0.3">
      <c r="A15" s="3">
        <v>0.45833333333333331</v>
      </c>
      <c r="B15" s="4">
        <v>43635</v>
      </c>
      <c r="C15" s="2">
        <v>0.1598</v>
      </c>
      <c r="D15" s="2">
        <v>4.24E-2</v>
      </c>
      <c r="E15" s="9">
        <f t="shared" si="0"/>
        <v>148.79643140882109</v>
      </c>
      <c r="F15" s="2">
        <v>1.7999999999999999E-2</v>
      </c>
      <c r="G15" s="2">
        <v>8.5000000000000006E-3</v>
      </c>
      <c r="H15" s="9">
        <f t="shared" si="1"/>
        <v>0.79624116949577517</v>
      </c>
      <c r="I15" s="2">
        <v>0.20349999999999999</v>
      </c>
      <c r="J15" s="2">
        <v>4.2500000000000003E-2</v>
      </c>
      <c r="K15" s="9">
        <f t="shared" si="2"/>
        <v>33.262495396467173</v>
      </c>
      <c r="L15" s="2">
        <v>6.4999999999999997E-3</v>
      </c>
      <c r="M15" s="2">
        <v>3.0000000000000001E-3</v>
      </c>
      <c r="N15" s="9">
        <f t="shared" si="3"/>
        <v>0.85906926379658111</v>
      </c>
      <c r="O15" s="2">
        <v>7.0000000000000001E-3</v>
      </c>
      <c r="P15" s="2">
        <v>3.0000000000000001E-3</v>
      </c>
      <c r="Q15" s="9">
        <f t="shared" si="4"/>
        <v>0.91389277270366909</v>
      </c>
      <c r="R15" s="2">
        <v>0.15049999999999999</v>
      </c>
      <c r="S15" s="2">
        <v>0.01</v>
      </c>
      <c r="T15" s="9">
        <f t="shared" si="5"/>
        <v>18.099823203556436</v>
      </c>
      <c r="U15" s="2">
        <v>2.9499999999999998E-2</v>
      </c>
      <c r="V15" s="2">
        <v>1.5E-3</v>
      </c>
      <c r="W15" s="9">
        <f t="shared" si="6"/>
        <v>3.5445733170580627</v>
      </c>
      <c r="X15" s="2">
        <v>0</v>
      </c>
      <c r="Y15" s="2">
        <v>0</v>
      </c>
      <c r="Z15" s="9">
        <f t="shared" si="7"/>
        <v>0</v>
      </c>
      <c r="AA15" s="2">
        <v>0</v>
      </c>
      <c r="AB15" s="2">
        <v>1E-3</v>
      </c>
      <c r="AC15" s="9">
        <f t="shared" si="8"/>
        <v>0.12</v>
      </c>
      <c r="AD15" s="2">
        <v>8.5500000000000007E-2</v>
      </c>
      <c r="AE15" s="2">
        <v>0.16500000000000001</v>
      </c>
      <c r="AF15" s="9">
        <f t="shared" si="9"/>
        <v>22.300394615342576</v>
      </c>
      <c r="AG15" s="2">
        <v>0.02</v>
      </c>
      <c r="AH15" s="2">
        <v>2.6499999999999999E-2</v>
      </c>
      <c r="AI15" s="9">
        <f t="shared" si="10"/>
        <v>3.9840180722481673</v>
      </c>
      <c r="AJ15" s="9">
        <f t="shared" si="11"/>
        <v>232.67693921948953</v>
      </c>
    </row>
    <row r="16" spans="1:39" ht="15.75" thickBot="1" x14ac:dyDescent="0.3">
      <c r="A16" s="3">
        <v>0.5</v>
      </c>
      <c r="B16" s="4">
        <v>43635</v>
      </c>
      <c r="C16" s="2">
        <v>0.16039999999999999</v>
      </c>
      <c r="D16" s="2">
        <v>4.8500000000000001E-2</v>
      </c>
      <c r="E16" s="9">
        <f t="shared" si="0"/>
        <v>150.81489349530435</v>
      </c>
      <c r="F16" s="2">
        <v>5.4999999999999997E-3</v>
      </c>
      <c r="G16" s="2">
        <v>5.4999999999999997E-3</v>
      </c>
      <c r="H16" s="9">
        <f t="shared" si="1"/>
        <v>0.31112698372208086</v>
      </c>
      <c r="I16" s="2">
        <v>0.219</v>
      </c>
      <c r="J16" s="2">
        <v>4.2000000000000003E-2</v>
      </c>
      <c r="K16" s="9">
        <f t="shared" si="2"/>
        <v>35.678564993564414</v>
      </c>
      <c r="L16" s="2">
        <v>4.4999999999999997E-3</v>
      </c>
      <c r="M16" s="2">
        <v>2.5000000000000001E-3</v>
      </c>
      <c r="N16" s="9">
        <f t="shared" si="3"/>
        <v>0.61773780845921999</v>
      </c>
      <c r="O16" s="2">
        <v>5.0000000000000001E-3</v>
      </c>
      <c r="P16" s="2">
        <v>2E-3</v>
      </c>
      <c r="Q16" s="9">
        <f t="shared" si="4"/>
        <v>0.6462197768561404</v>
      </c>
      <c r="R16" s="2">
        <v>0.14649999999999999</v>
      </c>
      <c r="S16" s="2">
        <v>1.9E-2</v>
      </c>
      <c r="T16" s="9">
        <f t="shared" si="5"/>
        <v>17.72723328666941</v>
      </c>
      <c r="U16" s="2">
        <v>1.7000000000000001E-2</v>
      </c>
      <c r="V16" s="2">
        <v>1.5E-3</v>
      </c>
      <c r="W16" s="9">
        <f t="shared" si="6"/>
        <v>2.0479257799051211</v>
      </c>
      <c r="X16" s="2">
        <v>0</v>
      </c>
      <c r="Y16" s="2">
        <v>0</v>
      </c>
      <c r="Z16" s="9">
        <f t="shared" si="7"/>
        <v>0</v>
      </c>
      <c r="AA16" s="2">
        <v>0</v>
      </c>
      <c r="AB16" s="2">
        <v>1E-3</v>
      </c>
      <c r="AC16" s="9">
        <f t="shared" si="8"/>
        <v>0.12</v>
      </c>
      <c r="AD16" s="2">
        <v>5.1999999999999998E-2</v>
      </c>
      <c r="AE16" s="2">
        <v>0.14849999999999999</v>
      </c>
      <c r="AF16" s="9">
        <f t="shared" si="9"/>
        <v>18.880942773071475</v>
      </c>
      <c r="AG16" s="2">
        <v>2.2499999999999999E-2</v>
      </c>
      <c r="AH16" s="2">
        <v>3.0499999999999999E-2</v>
      </c>
      <c r="AI16" s="9">
        <f t="shared" si="10"/>
        <v>4.5481424779793338</v>
      </c>
      <c r="AJ16" s="9">
        <f t="shared" si="11"/>
        <v>231.39278737553153</v>
      </c>
    </row>
    <row r="17" spans="1:36" ht="15.75" thickBot="1" x14ac:dyDescent="0.3">
      <c r="A17" s="3">
        <v>0.54166666666666663</v>
      </c>
      <c r="B17" s="4">
        <v>43635</v>
      </c>
      <c r="C17" s="2">
        <v>0.15989999999999999</v>
      </c>
      <c r="D17" s="2">
        <v>5.0099999999999999E-2</v>
      </c>
      <c r="E17" s="9">
        <f t="shared" si="0"/>
        <v>150.80847522602963</v>
      </c>
      <c r="F17" s="2">
        <v>3.5999999999999997E-2</v>
      </c>
      <c r="G17" s="2">
        <v>6.0000000000000001E-3</v>
      </c>
      <c r="H17" s="9">
        <f t="shared" si="1"/>
        <v>1.4598630072715726</v>
      </c>
      <c r="I17" s="2">
        <v>0.23100000000000001</v>
      </c>
      <c r="J17" s="2">
        <v>4.7E-2</v>
      </c>
      <c r="K17" s="9">
        <f t="shared" si="2"/>
        <v>37.717263951670731</v>
      </c>
      <c r="L17" s="2">
        <v>5.0000000000000001E-3</v>
      </c>
      <c r="M17" s="2">
        <v>2E-3</v>
      </c>
      <c r="N17" s="9">
        <f t="shared" si="3"/>
        <v>0.6462197768561404</v>
      </c>
      <c r="O17" s="2">
        <v>5.4999999999999997E-3</v>
      </c>
      <c r="P17" s="2">
        <v>1.5E-3</v>
      </c>
      <c r="Q17" s="9">
        <f t="shared" si="4"/>
        <v>0.68410525505948272</v>
      </c>
      <c r="R17" s="2">
        <v>0.2135</v>
      </c>
      <c r="S17" s="2">
        <v>0.06</v>
      </c>
      <c r="T17" s="9">
        <f t="shared" si="5"/>
        <v>26.612485791447593</v>
      </c>
      <c r="U17" s="2">
        <v>2.6499999999999999E-2</v>
      </c>
      <c r="V17" s="2">
        <v>2E-3</v>
      </c>
      <c r="W17" s="9">
        <f t="shared" si="6"/>
        <v>3.1890437438203949</v>
      </c>
      <c r="X17" s="2">
        <v>0</v>
      </c>
      <c r="Y17" s="2">
        <v>0</v>
      </c>
      <c r="Z17" s="9">
        <f t="shared" si="7"/>
        <v>0</v>
      </c>
      <c r="AA17" s="2">
        <v>0</v>
      </c>
      <c r="AB17" s="2">
        <v>1.5E-3</v>
      </c>
      <c r="AC17" s="9">
        <f t="shared" si="8"/>
        <v>0.18</v>
      </c>
      <c r="AD17" s="2">
        <v>4.65E-2</v>
      </c>
      <c r="AE17" s="2">
        <v>0.14499999999999999</v>
      </c>
      <c r="AF17" s="9">
        <f t="shared" si="9"/>
        <v>18.272832292778258</v>
      </c>
      <c r="AG17" s="2">
        <v>2.35E-2</v>
      </c>
      <c r="AH17" s="2">
        <v>2.9499999999999998E-2</v>
      </c>
      <c r="AI17" s="9">
        <f t="shared" si="10"/>
        <v>4.525925319755066</v>
      </c>
      <c r="AJ17" s="9">
        <f t="shared" si="11"/>
        <v>244.09621436468885</v>
      </c>
    </row>
    <row r="18" spans="1:36" ht="15.75" thickBot="1" x14ac:dyDescent="0.3">
      <c r="A18" s="3">
        <v>0.58333333333333337</v>
      </c>
      <c r="B18" s="4">
        <v>43635</v>
      </c>
      <c r="C18" s="2">
        <v>0.1469</v>
      </c>
      <c r="D18" s="2">
        <v>4.7800000000000002E-2</v>
      </c>
      <c r="E18" s="9">
        <f t="shared" si="0"/>
        <v>139.03310576981298</v>
      </c>
      <c r="F18" s="2">
        <v>6.25E-2</v>
      </c>
      <c r="G18" s="2">
        <v>8.9999999999999993E-3</v>
      </c>
      <c r="H18" s="9">
        <f t="shared" si="1"/>
        <v>2.5257870060636547</v>
      </c>
      <c r="I18" s="2">
        <v>0.25700000000000001</v>
      </c>
      <c r="J18" s="2">
        <v>4.3999999999999997E-2</v>
      </c>
      <c r="K18" s="9">
        <f t="shared" si="2"/>
        <v>41.718293349560689</v>
      </c>
      <c r="L18" s="2">
        <v>4.4999999999999997E-3</v>
      </c>
      <c r="M18" s="2">
        <v>2E-3</v>
      </c>
      <c r="N18" s="9">
        <f t="shared" si="3"/>
        <v>0.5909314681077662</v>
      </c>
      <c r="O18" s="2">
        <v>5.0000000000000001E-3</v>
      </c>
      <c r="P18" s="2">
        <v>2E-3</v>
      </c>
      <c r="Q18" s="9">
        <f t="shared" si="4"/>
        <v>0.6462197768561404</v>
      </c>
      <c r="R18" s="2">
        <v>0.16300000000000001</v>
      </c>
      <c r="S18" s="2">
        <v>2.1499999999999998E-2</v>
      </c>
      <c r="T18" s="9">
        <f t="shared" si="5"/>
        <v>19.72941965694886</v>
      </c>
      <c r="U18" s="2">
        <v>2.1000000000000001E-2</v>
      </c>
      <c r="V18" s="2">
        <v>5.0000000000000001E-3</v>
      </c>
      <c r="W18" s="9">
        <f t="shared" si="6"/>
        <v>2.5904439773907488</v>
      </c>
      <c r="X18" s="2">
        <v>0</v>
      </c>
      <c r="Y18" s="2">
        <v>0</v>
      </c>
      <c r="Z18" s="9">
        <f t="shared" si="7"/>
        <v>0</v>
      </c>
      <c r="AA18" s="2">
        <v>0</v>
      </c>
      <c r="AB18" s="2">
        <v>1E-3</v>
      </c>
      <c r="AC18" s="9">
        <f t="shared" si="8"/>
        <v>0.12</v>
      </c>
      <c r="AD18" s="2">
        <v>7.2499999999999995E-2</v>
      </c>
      <c r="AE18" s="2">
        <v>0.16600000000000001</v>
      </c>
      <c r="AF18" s="9">
        <f t="shared" si="9"/>
        <v>21.736982311259307</v>
      </c>
      <c r="AG18" s="2">
        <v>2.0500000000000001E-2</v>
      </c>
      <c r="AH18" s="2">
        <v>3.4500000000000003E-2</v>
      </c>
      <c r="AI18" s="9">
        <f t="shared" si="10"/>
        <v>4.8157242445970683</v>
      </c>
      <c r="AJ18" s="9">
        <f t="shared" si="11"/>
        <v>233.50690756059723</v>
      </c>
    </row>
    <row r="19" spans="1:36" ht="15.75" thickBot="1" x14ac:dyDescent="0.3">
      <c r="A19" s="3">
        <v>0.625</v>
      </c>
      <c r="B19" s="4">
        <v>43635</v>
      </c>
      <c r="C19" s="2">
        <v>0.1368</v>
      </c>
      <c r="D19" s="2">
        <v>4.65E-2</v>
      </c>
      <c r="E19" s="9">
        <f t="shared" si="0"/>
        <v>130.03829013025356</v>
      </c>
      <c r="F19" s="2">
        <v>5.5E-2</v>
      </c>
      <c r="G19" s="2">
        <v>3.5000000000000001E-3</v>
      </c>
      <c r="H19" s="9">
        <f t="shared" si="1"/>
        <v>2.2044500447957533</v>
      </c>
      <c r="I19" s="2">
        <v>0.2235</v>
      </c>
      <c r="J19" s="2">
        <v>3.95E-2</v>
      </c>
      <c r="K19" s="9">
        <f t="shared" si="2"/>
        <v>36.314184556451217</v>
      </c>
      <c r="L19" s="2">
        <v>4.4999999999999997E-3</v>
      </c>
      <c r="M19" s="2">
        <v>2E-3</v>
      </c>
      <c r="N19" s="9">
        <f t="shared" si="3"/>
        <v>0.5909314681077662</v>
      </c>
      <c r="O19" s="2">
        <v>5.0000000000000001E-3</v>
      </c>
      <c r="P19" s="2">
        <v>2E-3</v>
      </c>
      <c r="Q19" s="9">
        <f t="shared" si="4"/>
        <v>0.6462197768561404</v>
      </c>
      <c r="R19" s="2">
        <v>0.14849999999999999</v>
      </c>
      <c r="S19" s="2">
        <v>1.35E-2</v>
      </c>
      <c r="T19" s="9">
        <f t="shared" si="5"/>
        <v>17.893484847843361</v>
      </c>
      <c r="U19" s="2">
        <v>2.6499999999999999E-2</v>
      </c>
      <c r="V19" s="2">
        <v>4.4999999999999997E-3</v>
      </c>
      <c r="W19" s="9">
        <f t="shared" si="6"/>
        <v>3.2255232133717469</v>
      </c>
      <c r="X19" s="2">
        <v>0</v>
      </c>
      <c r="Y19" s="2">
        <v>0</v>
      </c>
      <c r="Z19" s="9">
        <f t="shared" si="7"/>
        <v>0</v>
      </c>
      <c r="AA19" s="2">
        <v>0</v>
      </c>
      <c r="AB19" s="2">
        <v>1E-3</v>
      </c>
      <c r="AC19" s="9">
        <f t="shared" si="8"/>
        <v>0.12</v>
      </c>
      <c r="AD19" s="2">
        <v>8.8999999999999996E-2</v>
      </c>
      <c r="AE19" s="2">
        <v>0.18049999999999999</v>
      </c>
      <c r="AF19" s="9">
        <f t="shared" si="9"/>
        <v>24.149906832118418</v>
      </c>
      <c r="AG19" s="2">
        <v>1.95E-2</v>
      </c>
      <c r="AH19" s="2">
        <v>3.4000000000000002E-2</v>
      </c>
      <c r="AI19" s="9">
        <f t="shared" si="10"/>
        <v>4.7034030233438431</v>
      </c>
      <c r="AJ19" s="9">
        <f t="shared" si="11"/>
        <v>219.88639389314179</v>
      </c>
    </row>
    <row r="20" spans="1:36" ht="15.75" thickBot="1" x14ac:dyDescent="0.3">
      <c r="A20" s="3">
        <v>0.66666666666666663</v>
      </c>
      <c r="B20" s="4">
        <v>43635</v>
      </c>
      <c r="C20" s="2">
        <v>0.1394</v>
      </c>
      <c r="D20" s="2">
        <v>4.6699999999999998E-2</v>
      </c>
      <c r="E20" s="9">
        <f t="shared" si="0"/>
        <v>132.31300956444153</v>
      </c>
      <c r="F20" s="2">
        <v>3.6499999999999998E-2</v>
      </c>
      <c r="G20" s="2">
        <v>6.0000000000000001E-3</v>
      </c>
      <c r="H20" s="9">
        <f t="shared" si="1"/>
        <v>1.4795945390545342</v>
      </c>
      <c r="I20" s="2">
        <v>0.2205</v>
      </c>
      <c r="J20" s="2">
        <v>4.4999999999999998E-2</v>
      </c>
      <c r="K20" s="9">
        <f t="shared" si="2"/>
        <v>36.007199280143965</v>
      </c>
      <c r="L20" s="2">
        <v>5.0000000000000001E-3</v>
      </c>
      <c r="M20" s="2">
        <v>2E-3</v>
      </c>
      <c r="N20" s="9">
        <f t="shared" si="3"/>
        <v>0.6462197768561404</v>
      </c>
      <c r="O20" s="2">
        <v>6.0000000000000001E-3</v>
      </c>
      <c r="P20" s="2">
        <v>1.5E-3</v>
      </c>
      <c r="Q20" s="9">
        <f t="shared" si="4"/>
        <v>0.742159012611179</v>
      </c>
      <c r="R20" s="2">
        <v>0.20250000000000001</v>
      </c>
      <c r="S20" s="2">
        <v>4.9000000000000002E-2</v>
      </c>
      <c r="T20" s="9">
        <f t="shared" si="5"/>
        <v>25.001287966822833</v>
      </c>
      <c r="U20" s="2">
        <v>1.6500000000000001E-2</v>
      </c>
      <c r="V20" s="2">
        <v>3.0000000000000001E-3</v>
      </c>
      <c r="W20" s="9">
        <f t="shared" si="6"/>
        <v>2.0124611797498106</v>
      </c>
      <c r="X20" s="2">
        <v>0</v>
      </c>
      <c r="Y20" s="2">
        <v>0</v>
      </c>
      <c r="Z20" s="9">
        <f t="shared" si="7"/>
        <v>0</v>
      </c>
      <c r="AA20" s="2">
        <v>0</v>
      </c>
      <c r="AB20" s="2">
        <v>1E-3</v>
      </c>
      <c r="AC20" s="9">
        <f t="shared" si="8"/>
        <v>0.12</v>
      </c>
      <c r="AD20" s="2">
        <v>5.7500000000000002E-2</v>
      </c>
      <c r="AE20" s="2">
        <v>0.156</v>
      </c>
      <c r="AF20" s="9">
        <f t="shared" si="9"/>
        <v>19.951150342774724</v>
      </c>
      <c r="AG20" s="2">
        <v>2.3E-2</v>
      </c>
      <c r="AH20" s="2">
        <v>3.1E-2</v>
      </c>
      <c r="AI20" s="9">
        <f t="shared" si="10"/>
        <v>4.6320621757485076</v>
      </c>
      <c r="AJ20" s="9">
        <f t="shared" si="11"/>
        <v>222.90514383820323</v>
      </c>
    </row>
    <row r="21" spans="1:36" ht="15.75" thickBot="1" x14ac:dyDescent="0.3">
      <c r="A21" s="3">
        <v>0.70833333333333337</v>
      </c>
      <c r="B21" s="4">
        <v>43635</v>
      </c>
      <c r="C21" s="2">
        <v>0.14330000000000001</v>
      </c>
      <c r="D21" s="2">
        <v>5.0200000000000002E-2</v>
      </c>
      <c r="E21" s="9">
        <f t="shared" si="0"/>
        <v>136.65464975623772</v>
      </c>
      <c r="F21" s="2">
        <v>3.2000000000000001E-2</v>
      </c>
      <c r="G21" s="2">
        <v>7.0000000000000001E-3</v>
      </c>
      <c r="H21" s="9">
        <f t="shared" si="1"/>
        <v>1.3102671483327359</v>
      </c>
      <c r="I21" s="2">
        <v>0.22700000000000001</v>
      </c>
      <c r="J21" s="2">
        <v>4.3999999999999997E-2</v>
      </c>
      <c r="K21" s="9">
        <f t="shared" si="2"/>
        <v>36.995999783760411</v>
      </c>
      <c r="L21" s="2">
        <v>6.0000000000000001E-3</v>
      </c>
      <c r="M21" s="2">
        <v>3.5000000000000001E-3</v>
      </c>
      <c r="N21" s="9">
        <f t="shared" si="3"/>
        <v>0.83354663936698825</v>
      </c>
      <c r="O21" s="2">
        <v>6.4999999999999997E-3</v>
      </c>
      <c r="P21" s="2">
        <v>3.5000000000000001E-3</v>
      </c>
      <c r="Q21" s="9">
        <f t="shared" si="4"/>
        <v>0.88588938361400393</v>
      </c>
      <c r="R21" s="2">
        <v>0.17249999999999999</v>
      </c>
      <c r="S21" s="2">
        <v>2.5999999999999999E-2</v>
      </c>
      <c r="T21" s="9">
        <f t="shared" si="5"/>
        <v>20.933809973342168</v>
      </c>
      <c r="U21" s="2">
        <v>2.1000000000000001E-2</v>
      </c>
      <c r="V21" s="2">
        <v>2.5000000000000001E-3</v>
      </c>
      <c r="W21" s="9">
        <f t="shared" si="6"/>
        <v>2.5377943179067923</v>
      </c>
      <c r="X21" s="2">
        <v>0</v>
      </c>
      <c r="Y21" s="2">
        <v>0</v>
      </c>
      <c r="Z21" s="9">
        <f t="shared" si="7"/>
        <v>0</v>
      </c>
      <c r="AA21" s="2">
        <v>0</v>
      </c>
      <c r="AB21" s="2">
        <v>1E-3</v>
      </c>
      <c r="AC21" s="9">
        <f t="shared" si="8"/>
        <v>0.12</v>
      </c>
      <c r="AD21" s="2">
        <v>8.3000000000000004E-2</v>
      </c>
      <c r="AE21" s="2">
        <v>0.17949999999999999</v>
      </c>
      <c r="AF21" s="9">
        <f t="shared" si="9"/>
        <v>23.731270509603988</v>
      </c>
      <c r="AG21" s="2">
        <v>2.35E-2</v>
      </c>
      <c r="AH21" s="2">
        <v>3.1E-2</v>
      </c>
      <c r="AI21" s="9">
        <f t="shared" si="10"/>
        <v>4.6680616962503825</v>
      </c>
      <c r="AJ21" s="9">
        <f t="shared" si="11"/>
        <v>228.6712892084152</v>
      </c>
    </row>
    <row r="22" spans="1:36" ht="15.75" thickBot="1" x14ac:dyDescent="0.3">
      <c r="A22" s="3">
        <v>0.75</v>
      </c>
      <c r="B22" s="4">
        <v>43635</v>
      </c>
      <c r="C22" s="2">
        <v>0.155</v>
      </c>
      <c r="D22" s="2">
        <v>5.33E-2</v>
      </c>
      <c r="E22" s="9">
        <f t="shared" si="0"/>
        <v>147.51735796169888</v>
      </c>
      <c r="F22" s="2">
        <v>7.4999999999999997E-3</v>
      </c>
      <c r="G22" s="2">
        <v>5.0000000000000001E-3</v>
      </c>
      <c r="H22" s="9">
        <f t="shared" si="1"/>
        <v>0.3605551275463989</v>
      </c>
      <c r="I22" s="2">
        <v>0.223</v>
      </c>
      <c r="J22" s="2">
        <v>4.5499999999999999E-2</v>
      </c>
      <c r="K22" s="9">
        <f t="shared" si="2"/>
        <v>36.415117739751992</v>
      </c>
      <c r="L22" s="2">
        <v>6.0000000000000001E-3</v>
      </c>
      <c r="M22" s="2">
        <v>2.5000000000000001E-3</v>
      </c>
      <c r="N22" s="9">
        <f t="shared" si="3"/>
        <v>0.78</v>
      </c>
      <c r="O22" s="2">
        <v>6.4999999999999997E-3</v>
      </c>
      <c r="P22" s="2">
        <v>2E-3</v>
      </c>
      <c r="Q22" s="9">
        <f t="shared" si="4"/>
        <v>0.8160882305241266</v>
      </c>
      <c r="R22" s="2">
        <v>0.19400000000000001</v>
      </c>
      <c r="S22" s="2">
        <v>1.8499999999999999E-2</v>
      </c>
      <c r="T22" s="9">
        <f t="shared" si="5"/>
        <v>23.385610960588565</v>
      </c>
      <c r="U22" s="2">
        <v>1.6500000000000001E-2</v>
      </c>
      <c r="V22" s="2">
        <v>2E-3</v>
      </c>
      <c r="W22" s="9">
        <f t="shared" si="6"/>
        <v>1.9944924166313596</v>
      </c>
      <c r="X22" s="2">
        <v>0</v>
      </c>
      <c r="Y22" s="2">
        <v>0</v>
      </c>
      <c r="Z22" s="9">
        <f t="shared" si="7"/>
        <v>0</v>
      </c>
      <c r="AA22" s="2">
        <v>0</v>
      </c>
      <c r="AB22" s="2">
        <v>1.5E-3</v>
      </c>
      <c r="AC22" s="9">
        <f t="shared" si="8"/>
        <v>0.18</v>
      </c>
      <c r="AD22" s="2">
        <v>4.1000000000000002E-2</v>
      </c>
      <c r="AE22" s="2">
        <v>0.15</v>
      </c>
      <c r="AF22" s="9">
        <f t="shared" si="9"/>
        <v>18.66028938682356</v>
      </c>
      <c r="AG22" s="2">
        <v>2.5000000000000001E-2</v>
      </c>
      <c r="AH22" s="2">
        <v>3.0499999999999999E-2</v>
      </c>
      <c r="AI22" s="9">
        <f t="shared" si="10"/>
        <v>4.7323989688106396</v>
      </c>
      <c r="AJ22" s="9">
        <f t="shared" si="11"/>
        <v>234.8419107923755</v>
      </c>
    </row>
    <row r="23" spans="1:36" ht="15.75" thickBot="1" x14ac:dyDescent="0.3">
      <c r="A23" s="3">
        <v>0.79166666666666663</v>
      </c>
      <c r="B23" s="4">
        <v>43635</v>
      </c>
      <c r="C23" s="2">
        <v>0.15590000000000001</v>
      </c>
      <c r="D23" s="2">
        <v>5.2400000000000002E-2</v>
      </c>
      <c r="E23" s="9">
        <f t="shared" si="0"/>
        <v>148.02351738828528</v>
      </c>
      <c r="F23" s="2">
        <v>7.4999999999999997E-3</v>
      </c>
      <c r="G23" s="2">
        <v>8.0000000000000002E-3</v>
      </c>
      <c r="H23" s="9">
        <f t="shared" si="1"/>
        <v>0.43863424398922612</v>
      </c>
      <c r="I23" s="2">
        <v>0.247</v>
      </c>
      <c r="J23" s="2">
        <v>4.4499999999999998E-2</v>
      </c>
      <c r="K23" s="9">
        <f t="shared" si="2"/>
        <v>40.156254805447176</v>
      </c>
      <c r="L23" s="2">
        <v>7.4999999999999997E-3</v>
      </c>
      <c r="M23" s="2">
        <v>2E-3</v>
      </c>
      <c r="N23" s="9">
        <f t="shared" si="3"/>
        <v>0.93145048177560141</v>
      </c>
      <c r="O23" s="2">
        <v>8.9999999999999993E-3</v>
      </c>
      <c r="P23" s="2">
        <v>2E-3</v>
      </c>
      <c r="Q23" s="9">
        <f t="shared" si="4"/>
        <v>1.1063453348751464</v>
      </c>
      <c r="R23" s="2">
        <v>0.24</v>
      </c>
      <c r="S23" s="2">
        <v>6.2E-2</v>
      </c>
      <c r="T23" s="9">
        <f t="shared" si="5"/>
        <v>29.745480328950816</v>
      </c>
      <c r="U23" s="2">
        <v>1.7999999999999999E-2</v>
      </c>
      <c r="V23" s="2">
        <v>2.5000000000000001E-3</v>
      </c>
      <c r="W23" s="9">
        <f t="shared" si="6"/>
        <v>2.1807338214463496</v>
      </c>
      <c r="X23" s="2">
        <v>0</v>
      </c>
      <c r="Y23" s="2">
        <v>0</v>
      </c>
      <c r="Z23" s="9">
        <f t="shared" si="7"/>
        <v>0</v>
      </c>
      <c r="AA23" s="2">
        <v>0</v>
      </c>
      <c r="AB23" s="2">
        <v>1E-3</v>
      </c>
      <c r="AC23" s="9">
        <f t="shared" si="8"/>
        <v>0.12</v>
      </c>
      <c r="AD23" s="2">
        <v>7.2499999999999995E-2</v>
      </c>
      <c r="AE23" s="2">
        <v>0.14449999999999999</v>
      </c>
      <c r="AF23" s="9">
        <f t="shared" si="9"/>
        <v>19.400144329360025</v>
      </c>
      <c r="AG23" s="2">
        <v>2.3E-2</v>
      </c>
      <c r="AH23" s="2">
        <v>2.7E-2</v>
      </c>
      <c r="AI23" s="9">
        <f t="shared" si="10"/>
        <v>4.2561954842323679</v>
      </c>
      <c r="AJ23" s="9">
        <f t="shared" si="11"/>
        <v>246.35875621836198</v>
      </c>
    </row>
    <row r="24" spans="1:36" ht="15.75" thickBot="1" x14ac:dyDescent="0.3">
      <c r="A24" s="3">
        <v>0.83333333333333337</v>
      </c>
      <c r="B24" s="4">
        <v>43635</v>
      </c>
      <c r="C24" s="2">
        <v>0.16200000000000001</v>
      </c>
      <c r="D24" s="2">
        <v>4.87E-2</v>
      </c>
      <c r="E24" s="9">
        <f t="shared" si="0"/>
        <v>152.24555461490493</v>
      </c>
      <c r="F24" s="2">
        <v>6.4999999999999997E-3</v>
      </c>
      <c r="G24" s="2">
        <v>5.0000000000000001E-3</v>
      </c>
      <c r="H24" s="9">
        <f t="shared" si="1"/>
        <v>0.32802438933713451</v>
      </c>
      <c r="I24" s="2">
        <v>0.22750000000000001</v>
      </c>
      <c r="J24" s="2">
        <v>4.8500000000000001E-2</v>
      </c>
      <c r="K24" s="9">
        <f t="shared" si="2"/>
        <v>37.217974152282927</v>
      </c>
      <c r="L24" s="2">
        <v>8.5000000000000006E-3</v>
      </c>
      <c r="M24" s="2">
        <v>2E-3</v>
      </c>
      <c r="N24" s="9">
        <f t="shared" si="3"/>
        <v>1.0478549517943789</v>
      </c>
      <c r="O24" s="2">
        <v>9.4999999999999998E-3</v>
      </c>
      <c r="P24" s="2">
        <v>2.5000000000000001E-3</v>
      </c>
      <c r="Q24" s="9">
        <f t="shared" si="4"/>
        <v>1.1788129622633099</v>
      </c>
      <c r="R24" s="2">
        <v>0.1595</v>
      </c>
      <c r="S24" s="2">
        <v>2.1999999999999999E-2</v>
      </c>
      <c r="T24" s="9">
        <f t="shared" si="5"/>
        <v>19.321211142161872</v>
      </c>
      <c r="U24" s="2">
        <v>2.9499999999999998E-2</v>
      </c>
      <c r="V24" s="2">
        <v>1E-3</v>
      </c>
      <c r="W24" s="9">
        <f t="shared" si="6"/>
        <v>3.5420333143549061</v>
      </c>
      <c r="X24" s="2">
        <v>0</v>
      </c>
      <c r="Y24" s="2">
        <v>0</v>
      </c>
      <c r="Z24" s="9">
        <f t="shared" si="7"/>
        <v>0</v>
      </c>
      <c r="AA24" s="2">
        <v>0</v>
      </c>
      <c r="AB24" s="2">
        <v>1E-3</v>
      </c>
      <c r="AC24" s="9">
        <f t="shared" si="8"/>
        <v>0.12</v>
      </c>
      <c r="AD24" s="2">
        <v>3.7499999999999999E-2</v>
      </c>
      <c r="AE24" s="2">
        <v>0.13950000000000001</v>
      </c>
      <c r="AF24" s="9">
        <f t="shared" si="9"/>
        <v>17.334289717205031</v>
      </c>
      <c r="AG24" s="2">
        <v>2.1999999999999999E-2</v>
      </c>
      <c r="AH24" s="2">
        <v>2.75E-2</v>
      </c>
      <c r="AI24" s="9">
        <f t="shared" si="10"/>
        <v>4.2260619967056803</v>
      </c>
      <c r="AJ24" s="9">
        <f t="shared" si="11"/>
        <v>236.5618172410102</v>
      </c>
    </row>
    <row r="25" spans="1:36" ht="15.75" thickBot="1" x14ac:dyDescent="0.3">
      <c r="A25" s="3">
        <v>0.875</v>
      </c>
      <c r="B25" s="4">
        <v>43635</v>
      </c>
      <c r="C25" s="2">
        <v>0.18179999999999999</v>
      </c>
      <c r="D25" s="2">
        <v>4.8800000000000003E-2</v>
      </c>
      <c r="E25" s="9">
        <f t="shared" si="0"/>
        <v>169.41213297754089</v>
      </c>
      <c r="F25" s="2">
        <v>6.0000000000000001E-3</v>
      </c>
      <c r="G25" s="2">
        <v>6.0000000000000001E-3</v>
      </c>
      <c r="H25" s="9">
        <f t="shared" si="1"/>
        <v>0.33941125496954277</v>
      </c>
      <c r="I25" s="2">
        <v>0.23200000000000001</v>
      </c>
      <c r="J25" s="2">
        <v>4.9500000000000002E-2</v>
      </c>
      <c r="K25" s="9">
        <f t="shared" si="2"/>
        <v>37.955510798828676</v>
      </c>
      <c r="L25" s="2">
        <v>8.0000000000000002E-3</v>
      </c>
      <c r="M25" s="2">
        <v>2.5000000000000001E-3</v>
      </c>
      <c r="N25" s="9">
        <f t="shared" si="3"/>
        <v>1.0057832768544126</v>
      </c>
      <c r="O25" s="2">
        <v>9.4999999999999998E-3</v>
      </c>
      <c r="P25" s="2">
        <v>2.5000000000000001E-3</v>
      </c>
      <c r="Q25" s="9">
        <f t="shared" si="4"/>
        <v>1.1788129622633099</v>
      </c>
      <c r="R25" s="2">
        <v>0.1905</v>
      </c>
      <c r="S25" s="2">
        <v>4.1000000000000002E-2</v>
      </c>
      <c r="T25" s="9">
        <f t="shared" si="5"/>
        <v>23.383455689867571</v>
      </c>
      <c r="U25" s="2">
        <v>4.4499999999999998E-2</v>
      </c>
      <c r="V25" s="2">
        <v>2E-3</v>
      </c>
      <c r="W25" s="9">
        <f t="shared" si="6"/>
        <v>5.3453905376501725</v>
      </c>
      <c r="X25" s="2">
        <v>0</v>
      </c>
      <c r="Y25" s="2">
        <v>0</v>
      </c>
      <c r="Z25" s="9">
        <f t="shared" si="7"/>
        <v>0</v>
      </c>
      <c r="AA25" s="2">
        <v>0</v>
      </c>
      <c r="AB25" s="2">
        <v>1E-3</v>
      </c>
      <c r="AC25" s="9">
        <f t="shared" si="8"/>
        <v>0.12</v>
      </c>
      <c r="AD25" s="2">
        <v>7.1999999999999995E-2</v>
      </c>
      <c r="AE25" s="2">
        <v>0.16500000000000001</v>
      </c>
      <c r="AF25" s="9">
        <f t="shared" si="9"/>
        <v>21.602999791695598</v>
      </c>
      <c r="AG25" s="2">
        <v>2.2499999999999999E-2</v>
      </c>
      <c r="AH25" s="2">
        <v>2.8000000000000001E-2</v>
      </c>
      <c r="AI25" s="9">
        <f t="shared" si="10"/>
        <v>4.3104060133588344</v>
      </c>
      <c r="AJ25" s="9">
        <f t="shared" si="11"/>
        <v>264.65390330302898</v>
      </c>
    </row>
    <row r="26" spans="1:36" ht="15.75" thickBot="1" x14ac:dyDescent="0.3">
      <c r="A26" s="3">
        <v>0.91666666666666663</v>
      </c>
      <c r="B26" s="4">
        <v>43635</v>
      </c>
      <c r="C26" s="2">
        <v>0.18959999999999999</v>
      </c>
      <c r="D26" s="2">
        <v>4.3999999999999997E-2</v>
      </c>
      <c r="E26" s="9">
        <f t="shared" si="0"/>
        <v>175.17468310232502</v>
      </c>
      <c r="F26" s="2">
        <v>1.0500000000000001E-2</v>
      </c>
      <c r="G26" s="2">
        <v>8.9999999999999993E-3</v>
      </c>
      <c r="H26" s="9">
        <f t="shared" si="1"/>
        <v>0.55317266743757321</v>
      </c>
      <c r="I26" s="2">
        <v>0.254</v>
      </c>
      <c r="J26" s="2">
        <v>4.5499999999999999E-2</v>
      </c>
      <c r="K26" s="9">
        <f t="shared" si="2"/>
        <v>41.286898648360591</v>
      </c>
      <c r="L26" s="2">
        <v>1.7999999999999999E-2</v>
      </c>
      <c r="M26" s="2">
        <v>7.4999999999999997E-3</v>
      </c>
      <c r="N26" s="9">
        <f t="shared" si="3"/>
        <v>2.34</v>
      </c>
      <c r="O26" s="2">
        <v>1.95E-2</v>
      </c>
      <c r="P26" s="2">
        <v>1.0999999999999999E-2</v>
      </c>
      <c r="Q26" s="9">
        <f t="shared" si="4"/>
        <v>2.6866335812685733</v>
      </c>
      <c r="R26" s="2">
        <v>0.19400000000000001</v>
      </c>
      <c r="S26" s="2">
        <v>5.0500000000000003E-2</v>
      </c>
      <c r="T26" s="9">
        <f t="shared" si="5"/>
        <v>24.055810108994461</v>
      </c>
      <c r="U26" s="2">
        <v>4.3499999999999997E-2</v>
      </c>
      <c r="V26" s="2">
        <v>3.5000000000000001E-3</v>
      </c>
      <c r="W26" s="9">
        <f t="shared" si="6"/>
        <v>5.2368692937670307</v>
      </c>
      <c r="X26" s="2">
        <v>0</v>
      </c>
      <c r="Y26" s="2">
        <v>0</v>
      </c>
      <c r="Z26" s="9">
        <f t="shared" si="7"/>
        <v>0</v>
      </c>
      <c r="AA26" s="2">
        <v>0</v>
      </c>
      <c r="AB26" s="2">
        <v>1E-3</v>
      </c>
      <c r="AC26" s="9">
        <f t="shared" si="8"/>
        <v>0.12</v>
      </c>
      <c r="AD26" s="2">
        <v>7.9500000000000001E-2</v>
      </c>
      <c r="AE26" s="2">
        <v>0.17299999999999999</v>
      </c>
      <c r="AF26" s="9">
        <f t="shared" si="9"/>
        <v>22.847082964790058</v>
      </c>
      <c r="AG26" s="2">
        <v>2.2499999999999999E-2</v>
      </c>
      <c r="AH26" s="2">
        <v>2.6499999999999999E-2</v>
      </c>
      <c r="AI26" s="9">
        <f t="shared" si="10"/>
        <v>4.1716183909844871</v>
      </c>
      <c r="AJ26" s="9">
        <f t="shared" si="11"/>
        <v>278.47276875792778</v>
      </c>
    </row>
    <row r="27" spans="1:36" ht="15.75" thickBot="1" x14ac:dyDescent="0.3">
      <c r="A27" s="3">
        <v>0.95833333333333337</v>
      </c>
      <c r="B27" s="4">
        <v>43635</v>
      </c>
      <c r="C27" s="2">
        <v>0.18379999999999999</v>
      </c>
      <c r="D27" s="2">
        <v>4.1799999999999997E-2</v>
      </c>
      <c r="E27" s="9">
        <f t="shared" si="0"/>
        <v>169.64386461054227</v>
      </c>
      <c r="F27" s="2">
        <v>4.4999999999999997E-3</v>
      </c>
      <c r="G27" s="2">
        <v>4.4999999999999997E-3</v>
      </c>
      <c r="H27" s="9">
        <f t="shared" si="1"/>
        <v>0.2545584412271571</v>
      </c>
      <c r="I27" s="2">
        <v>0.27400000000000002</v>
      </c>
      <c r="J27" s="2">
        <v>8.8499999999999995E-2</v>
      </c>
      <c r="K27" s="9">
        <f t="shared" si="2"/>
        <v>46.070068374162425</v>
      </c>
      <c r="L27" s="2">
        <v>3.6999999999999998E-2</v>
      </c>
      <c r="M27" s="2">
        <v>0.02</v>
      </c>
      <c r="N27" s="9">
        <f t="shared" si="3"/>
        <v>5.0471378027551417</v>
      </c>
      <c r="O27" s="2">
        <v>3.7999999999999999E-2</v>
      </c>
      <c r="P27" s="2">
        <v>2.35E-2</v>
      </c>
      <c r="Q27" s="9">
        <f t="shared" si="4"/>
        <v>5.3615296324836255</v>
      </c>
      <c r="R27" s="2">
        <v>0.1835</v>
      </c>
      <c r="S27" s="2">
        <v>4.1500000000000002E-2</v>
      </c>
      <c r="T27" s="9">
        <f t="shared" si="5"/>
        <v>22.57611126832963</v>
      </c>
      <c r="U27" s="2">
        <v>6.8500000000000005E-2</v>
      </c>
      <c r="V27" s="2">
        <v>1.5E-3</v>
      </c>
      <c r="W27" s="9">
        <f t="shared" si="6"/>
        <v>8.2219705667193921</v>
      </c>
      <c r="X27" s="2">
        <v>0</v>
      </c>
      <c r="Y27" s="2">
        <v>0</v>
      </c>
      <c r="Z27" s="9">
        <f t="shared" si="7"/>
        <v>0</v>
      </c>
      <c r="AA27" s="2">
        <v>0</v>
      </c>
      <c r="AB27" s="2">
        <v>1.5E-3</v>
      </c>
      <c r="AC27" s="9">
        <f t="shared" si="8"/>
        <v>0.18</v>
      </c>
      <c r="AD27" s="2">
        <v>5.5E-2</v>
      </c>
      <c r="AE27" s="2">
        <v>0.153</v>
      </c>
      <c r="AF27" s="9">
        <f t="shared" si="9"/>
        <v>19.510243463370724</v>
      </c>
      <c r="AG27" s="2">
        <v>2.4E-2</v>
      </c>
      <c r="AH27" s="2">
        <v>2.75E-2</v>
      </c>
      <c r="AI27" s="9">
        <f t="shared" si="10"/>
        <v>4.3800000000000008</v>
      </c>
      <c r="AJ27" s="9">
        <f t="shared" si="11"/>
        <v>281.24548415959038</v>
      </c>
    </row>
    <row r="28" spans="1:36" ht="15.75" thickBot="1" x14ac:dyDescent="0.3">
      <c r="A28" s="3">
        <v>0</v>
      </c>
      <c r="B28" s="4">
        <v>43636</v>
      </c>
      <c r="C28" s="2">
        <v>0.15260000000000001</v>
      </c>
      <c r="D28" s="2">
        <v>3.9100000000000003E-2</v>
      </c>
      <c r="E28" s="9">
        <f t="shared" si="0"/>
        <v>141.77662607073142</v>
      </c>
      <c r="F28" s="2">
        <v>8.5000000000000006E-3</v>
      </c>
      <c r="G28" s="2">
        <v>6.4999999999999997E-3</v>
      </c>
      <c r="H28" s="9">
        <f t="shared" si="1"/>
        <v>0.42801869118065394</v>
      </c>
      <c r="I28" s="2">
        <v>0.24199999999999999</v>
      </c>
      <c r="J28" s="2">
        <v>8.8499999999999995E-2</v>
      </c>
      <c r="K28" s="9">
        <f t="shared" si="2"/>
        <v>41.227951683293696</v>
      </c>
      <c r="L28" s="2">
        <v>3.6999999999999998E-2</v>
      </c>
      <c r="M28" s="2">
        <v>1.8499999999999999E-2</v>
      </c>
      <c r="N28" s="9">
        <f t="shared" si="3"/>
        <v>4.9640709100495322</v>
      </c>
      <c r="O28" s="2">
        <v>3.7499999999999999E-2</v>
      </c>
      <c r="P28" s="2">
        <v>2.2499999999999999E-2</v>
      </c>
      <c r="Q28" s="9">
        <f t="shared" si="4"/>
        <v>5.2478567053607703</v>
      </c>
      <c r="R28" s="2">
        <v>0.17599999999999999</v>
      </c>
      <c r="S28" s="2">
        <v>3.95E-2</v>
      </c>
      <c r="T28" s="9">
        <f t="shared" si="5"/>
        <v>21.645369019723361</v>
      </c>
      <c r="U28" s="2">
        <v>4.7E-2</v>
      </c>
      <c r="V28" s="2">
        <v>1E-3</v>
      </c>
      <c r="W28" s="9">
        <f t="shared" si="6"/>
        <v>5.6412764513007163</v>
      </c>
      <c r="X28" s="2">
        <v>0</v>
      </c>
      <c r="Y28" s="2">
        <v>0</v>
      </c>
      <c r="Z28" s="9">
        <f t="shared" si="7"/>
        <v>0</v>
      </c>
      <c r="AA28" s="2">
        <v>5.0000000000000001E-4</v>
      </c>
      <c r="AB28" s="2">
        <v>1E-3</v>
      </c>
      <c r="AC28" s="9">
        <f t="shared" si="8"/>
        <v>0.13416407864998736</v>
      </c>
      <c r="AD28" s="2">
        <v>4.7500000000000001E-2</v>
      </c>
      <c r="AE28" s="2">
        <v>0.151</v>
      </c>
      <c r="AF28" s="9">
        <f t="shared" si="9"/>
        <v>18.995378385280983</v>
      </c>
      <c r="AG28" s="2">
        <v>2.3E-2</v>
      </c>
      <c r="AH28" s="2">
        <v>2.9000000000000001E-2</v>
      </c>
      <c r="AI28" s="9">
        <f t="shared" si="10"/>
        <v>4.441621325597219</v>
      </c>
      <c r="AJ28" s="9">
        <f t="shared" si="11"/>
        <v>244.50233332116832</v>
      </c>
    </row>
  </sheetData>
  <mergeCells count="21">
    <mergeCell ref="A3:B3"/>
    <mergeCell ref="AJ1:AJ3"/>
    <mergeCell ref="A2:B2"/>
    <mergeCell ref="C2:E2"/>
    <mergeCell ref="F2:H2"/>
    <mergeCell ref="I2:K2"/>
    <mergeCell ref="L2:N2"/>
    <mergeCell ref="O2:Q2"/>
    <mergeCell ref="R2:T2"/>
    <mergeCell ref="U2:W2"/>
    <mergeCell ref="A1:B1"/>
    <mergeCell ref="C1:E1"/>
    <mergeCell ref="F1:H1"/>
    <mergeCell ref="I1:K1"/>
    <mergeCell ref="L1:Q1"/>
    <mergeCell ref="R1:W1"/>
    <mergeCell ref="X2:Z2"/>
    <mergeCell ref="AA2:AC2"/>
    <mergeCell ref="AD2:AF2"/>
    <mergeCell ref="AG2:AI2"/>
    <mergeCell ref="X1:A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A5" sqref="A5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</cols>
  <sheetData>
    <row r="1" spans="1:12" x14ac:dyDescent="0.25">
      <c r="A1" s="34" t="s">
        <v>5</v>
      </c>
      <c r="B1" s="34"/>
      <c r="C1" s="34" t="s">
        <v>78</v>
      </c>
      <c r="D1" s="34"/>
      <c r="E1" s="34"/>
      <c r="F1" s="34"/>
      <c r="G1" s="34"/>
      <c r="H1" s="34"/>
      <c r="I1" s="35" t="s">
        <v>26</v>
      </c>
    </row>
    <row r="2" spans="1:12" x14ac:dyDescent="0.25">
      <c r="A2" s="34" t="s">
        <v>6</v>
      </c>
      <c r="B2" s="34"/>
      <c r="C2" s="41" t="s">
        <v>79</v>
      </c>
      <c r="D2" s="39"/>
      <c r="E2" s="40"/>
      <c r="F2" s="41" t="s">
        <v>80</v>
      </c>
      <c r="G2" s="39"/>
      <c r="H2" s="40"/>
      <c r="I2" s="36"/>
    </row>
    <row r="3" spans="1:12" ht="15.75" thickBot="1" x14ac:dyDescent="0.3">
      <c r="A3" s="34" t="s">
        <v>7</v>
      </c>
      <c r="B3" s="34"/>
      <c r="C3" s="11"/>
      <c r="D3" s="11"/>
      <c r="E3" s="7">
        <v>600</v>
      </c>
      <c r="F3" s="11"/>
      <c r="G3" s="11"/>
      <c r="H3" s="7">
        <v>600</v>
      </c>
      <c r="I3" s="37"/>
    </row>
    <row r="4" spans="1:12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</row>
    <row r="5" spans="1:12" ht="15.75" thickBot="1" x14ac:dyDescent="0.3">
      <c r="A5" s="3">
        <v>4.1666666666666664E-2</v>
      </c>
      <c r="B5" s="4">
        <v>43635</v>
      </c>
      <c r="C5" s="2">
        <v>0.52500000000000002</v>
      </c>
      <c r="D5" s="2">
        <v>0.109</v>
      </c>
      <c r="E5" s="9">
        <f>SQRT(C5*C5+D5*D5)*E$3</f>
        <v>321.71751584270322</v>
      </c>
      <c r="F5" s="2">
        <v>0</v>
      </c>
      <c r="G5" s="2">
        <v>0</v>
      </c>
      <c r="H5" s="9">
        <f>SQRT(F5*F5+G5*G5)*H$3</f>
        <v>0</v>
      </c>
      <c r="I5" s="9">
        <f>SUMIF($E$3:$H$3,"&gt;0",E5:H5)</f>
        <v>321.71751584270322</v>
      </c>
      <c r="K5" t="s">
        <v>145</v>
      </c>
      <c r="L5" s="16">
        <f>MAX(I5:I28)</f>
        <v>696.33418701080586</v>
      </c>
    </row>
    <row r="6" spans="1:12" ht="15.75" thickBot="1" x14ac:dyDescent="0.3">
      <c r="A6" s="3">
        <v>8.3333333333333329E-2</v>
      </c>
      <c r="B6" s="4">
        <v>43635</v>
      </c>
      <c r="C6" s="2">
        <v>0.50349999999999995</v>
      </c>
      <c r="D6" s="2">
        <v>9.9000000000000005E-2</v>
      </c>
      <c r="E6" s="9">
        <f t="shared" ref="E6:E28" si="0">SQRT(C6*C6+D6*D6)*E$3</f>
        <v>307.88434516876617</v>
      </c>
      <c r="F6" s="2">
        <v>0</v>
      </c>
      <c r="G6" s="2">
        <v>0</v>
      </c>
      <c r="H6" s="9">
        <f t="shared" ref="H6:H28" si="1">SQRT(F6*F6+G6*G6)*H$3</f>
        <v>0</v>
      </c>
      <c r="I6" s="9">
        <f t="shared" ref="I6:I28" si="2">SUMIF($E$3:$H$3,"&gt;0",E6:H6)</f>
        <v>307.88434516876617</v>
      </c>
      <c r="K6" t="s">
        <v>146</v>
      </c>
      <c r="L6" s="16">
        <f>AVERAGE(I5:I28)</f>
        <v>519.64924086332894</v>
      </c>
    </row>
    <row r="7" spans="1:12" ht="15.75" thickBot="1" x14ac:dyDescent="0.3">
      <c r="A7" s="3">
        <v>0.125</v>
      </c>
      <c r="B7" s="4">
        <v>43635</v>
      </c>
      <c r="C7" s="2">
        <v>0.51200000000000001</v>
      </c>
      <c r="D7" s="2">
        <v>0.1105</v>
      </c>
      <c r="E7" s="9">
        <f t="shared" si="0"/>
        <v>314.27301825005594</v>
      </c>
      <c r="F7" s="2">
        <v>0</v>
      </c>
      <c r="G7" s="2">
        <v>0</v>
      </c>
      <c r="H7" s="9">
        <f t="shared" si="1"/>
        <v>0</v>
      </c>
      <c r="I7" s="9">
        <f t="shared" si="2"/>
        <v>314.27301825005594</v>
      </c>
    </row>
    <row r="8" spans="1:12" ht="15.75" thickBot="1" x14ac:dyDescent="0.3">
      <c r="A8" s="3">
        <v>0.16666666666666666</v>
      </c>
      <c r="B8" s="4">
        <v>43635</v>
      </c>
      <c r="C8" s="2">
        <v>0.49249999999999999</v>
      </c>
      <c r="D8" s="2">
        <v>0.1055</v>
      </c>
      <c r="E8" s="9">
        <f t="shared" si="0"/>
        <v>302.20380540291012</v>
      </c>
      <c r="F8" s="2">
        <v>0</v>
      </c>
      <c r="G8" s="2">
        <v>0</v>
      </c>
      <c r="H8" s="9">
        <f t="shared" si="1"/>
        <v>0</v>
      </c>
      <c r="I8" s="9">
        <f t="shared" si="2"/>
        <v>302.20380540291012</v>
      </c>
    </row>
    <row r="9" spans="1:12" ht="15.75" thickBot="1" x14ac:dyDescent="0.3">
      <c r="A9" s="3">
        <v>0.20833333333333334</v>
      </c>
      <c r="B9" s="4">
        <v>43635</v>
      </c>
      <c r="C9" s="2">
        <v>0.4375</v>
      </c>
      <c r="D9" s="2">
        <v>9.6000000000000002E-2</v>
      </c>
      <c r="E9" s="9">
        <f t="shared" si="0"/>
        <v>268.74525112083376</v>
      </c>
      <c r="F9" s="2">
        <v>0</v>
      </c>
      <c r="G9" s="2">
        <v>0</v>
      </c>
      <c r="H9" s="9">
        <f t="shared" si="1"/>
        <v>0</v>
      </c>
      <c r="I9" s="9">
        <f t="shared" si="2"/>
        <v>268.74525112083376</v>
      </c>
    </row>
    <row r="10" spans="1:12" ht="15.75" thickBot="1" x14ac:dyDescent="0.3">
      <c r="A10" s="3">
        <v>0.25</v>
      </c>
      <c r="B10" s="4">
        <v>43635</v>
      </c>
      <c r="C10" s="2">
        <v>0.48399999999999999</v>
      </c>
      <c r="D10" s="2">
        <v>0.14849999999999999</v>
      </c>
      <c r="E10" s="9">
        <f t="shared" si="0"/>
        <v>303.76137015756296</v>
      </c>
      <c r="F10" s="2">
        <v>0</v>
      </c>
      <c r="G10" s="2">
        <v>0</v>
      </c>
      <c r="H10" s="9">
        <f t="shared" si="1"/>
        <v>0</v>
      </c>
      <c r="I10" s="9">
        <f t="shared" si="2"/>
        <v>303.76137015756296</v>
      </c>
    </row>
    <row r="11" spans="1:12" ht="15.75" thickBot="1" x14ac:dyDescent="0.3">
      <c r="A11" s="3">
        <v>0.29166666666666669</v>
      </c>
      <c r="B11" s="4">
        <v>43635</v>
      </c>
      <c r="C11" s="2">
        <v>0.55449999999999999</v>
      </c>
      <c r="D11" s="2">
        <v>0.2185</v>
      </c>
      <c r="E11" s="9">
        <f t="shared" si="0"/>
        <v>357.59823825069384</v>
      </c>
      <c r="F11" s="2">
        <v>0</v>
      </c>
      <c r="G11" s="2">
        <v>0</v>
      </c>
      <c r="H11" s="9">
        <f t="shared" si="1"/>
        <v>0</v>
      </c>
      <c r="I11" s="9">
        <f t="shared" si="2"/>
        <v>357.59823825069384</v>
      </c>
    </row>
    <row r="12" spans="1:12" ht="15.75" thickBot="1" x14ac:dyDescent="0.3">
      <c r="A12" s="3">
        <v>0.33333333333333331</v>
      </c>
      <c r="B12" s="4">
        <v>43635</v>
      </c>
      <c r="C12" s="2">
        <v>0.66700000000000004</v>
      </c>
      <c r="D12" s="2">
        <v>0.23150000000000001</v>
      </c>
      <c r="E12" s="9">
        <f t="shared" si="0"/>
        <v>423.61922760894601</v>
      </c>
      <c r="F12" s="2">
        <v>0</v>
      </c>
      <c r="G12" s="2">
        <v>0</v>
      </c>
      <c r="H12" s="9">
        <f t="shared" si="1"/>
        <v>0</v>
      </c>
      <c r="I12" s="9">
        <f t="shared" si="2"/>
        <v>423.61922760894601</v>
      </c>
    </row>
    <row r="13" spans="1:12" ht="15.75" thickBot="1" x14ac:dyDescent="0.3">
      <c r="A13" s="3">
        <v>0.375</v>
      </c>
      <c r="B13" s="4">
        <v>43635</v>
      </c>
      <c r="C13" s="2">
        <v>0.78700000000000003</v>
      </c>
      <c r="D13" s="2">
        <v>0.27050000000000002</v>
      </c>
      <c r="E13" s="9">
        <f t="shared" si="0"/>
        <v>499.31365893594381</v>
      </c>
      <c r="F13" s="2">
        <v>0</v>
      </c>
      <c r="G13" s="2">
        <v>0</v>
      </c>
      <c r="H13" s="9">
        <f t="shared" si="1"/>
        <v>0</v>
      </c>
      <c r="I13" s="9">
        <f t="shared" si="2"/>
        <v>499.31365893594381</v>
      </c>
    </row>
    <row r="14" spans="1:12" ht="15.75" thickBot="1" x14ac:dyDescent="0.3">
      <c r="A14" s="3">
        <v>0.41666666666666669</v>
      </c>
      <c r="B14" s="4">
        <v>43635</v>
      </c>
      <c r="C14" s="2">
        <v>0.89249999999999996</v>
      </c>
      <c r="D14" s="2">
        <v>0.31900000000000001</v>
      </c>
      <c r="E14" s="9">
        <f t="shared" si="0"/>
        <v>568.6775975893546</v>
      </c>
      <c r="F14" s="2">
        <v>0</v>
      </c>
      <c r="G14" s="2">
        <v>0</v>
      </c>
      <c r="H14" s="9">
        <f t="shared" si="1"/>
        <v>0</v>
      </c>
      <c r="I14" s="9">
        <f t="shared" si="2"/>
        <v>568.6775975893546</v>
      </c>
    </row>
    <row r="15" spans="1:12" ht="15.75" thickBot="1" x14ac:dyDescent="0.3">
      <c r="A15" s="3">
        <v>0.45833333333333331</v>
      </c>
      <c r="B15" s="4">
        <v>43635</v>
      </c>
      <c r="C15" s="2">
        <v>0.97250000000000003</v>
      </c>
      <c r="D15" s="2">
        <v>0.32800000000000001</v>
      </c>
      <c r="E15" s="9">
        <f t="shared" si="0"/>
        <v>615.79419451631725</v>
      </c>
      <c r="F15" s="2">
        <v>0</v>
      </c>
      <c r="G15" s="2">
        <v>0</v>
      </c>
      <c r="H15" s="9">
        <f t="shared" si="1"/>
        <v>0</v>
      </c>
      <c r="I15" s="9">
        <f t="shared" si="2"/>
        <v>615.79419451631725</v>
      </c>
    </row>
    <row r="16" spans="1:12" ht="15.75" thickBot="1" x14ac:dyDescent="0.3">
      <c r="A16" s="3">
        <v>0.5</v>
      </c>
      <c r="B16" s="4">
        <v>43635</v>
      </c>
      <c r="C16" s="2">
        <v>1.0605</v>
      </c>
      <c r="D16" s="2">
        <v>0.35</v>
      </c>
      <c r="E16" s="9">
        <f t="shared" si="0"/>
        <v>670.05797510364732</v>
      </c>
      <c r="F16" s="2">
        <v>0</v>
      </c>
      <c r="G16" s="2">
        <v>0</v>
      </c>
      <c r="H16" s="9">
        <f t="shared" si="1"/>
        <v>0</v>
      </c>
      <c r="I16" s="9">
        <f t="shared" si="2"/>
        <v>670.05797510364732</v>
      </c>
    </row>
    <row r="17" spans="1:9" ht="15.75" thickBot="1" x14ac:dyDescent="0.3">
      <c r="A17" s="3">
        <v>0.54166666666666663</v>
      </c>
      <c r="B17" s="4">
        <v>43635</v>
      </c>
      <c r="C17" s="2">
        <v>1.0854999999999999</v>
      </c>
      <c r="D17" s="2">
        <v>0.35899999999999999</v>
      </c>
      <c r="E17" s="9">
        <f t="shared" si="0"/>
        <v>685.99478860994259</v>
      </c>
      <c r="F17" s="2">
        <v>0</v>
      </c>
      <c r="G17" s="2">
        <v>0</v>
      </c>
      <c r="H17" s="9">
        <f t="shared" si="1"/>
        <v>0</v>
      </c>
      <c r="I17" s="9">
        <f t="shared" si="2"/>
        <v>685.99478860994259</v>
      </c>
    </row>
    <row r="18" spans="1:9" ht="15.75" thickBot="1" x14ac:dyDescent="0.3">
      <c r="A18" s="3">
        <v>0.58333333333333337</v>
      </c>
      <c r="B18" s="4">
        <v>43635</v>
      </c>
      <c r="C18" s="2">
        <v>1.0880000000000001</v>
      </c>
      <c r="D18" s="2">
        <v>0.35599999999999998</v>
      </c>
      <c r="E18" s="9">
        <f t="shared" si="0"/>
        <v>686.85719039695584</v>
      </c>
      <c r="F18" s="2">
        <v>0</v>
      </c>
      <c r="G18" s="2">
        <v>0</v>
      </c>
      <c r="H18" s="9">
        <f t="shared" si="1"/>
        <v>0</v>
      </c>
      <c r="I18" s="9">
        <f t="shared" si="2"/>
        <v>686.85719039695584</v>
      </c>
    </row>
    <row r="19" spans="1:9" ht="15.75" thickBot="1" x14ac:dyDescent="0.3">
      <c r="A19" s="3">
        <v>0.625</v>
      </c>
      <c r="B19" s="4">
        <v>43635</v>
      </c>
      <c r="C19" s="2">
        <v>1.0925</v>
      </c>
      <c r="D19" s="2">
        <v>0.35899999999999999</v>
      </c>
      <c r="E19" s="9">
        <f t="shared" si="0"/>
        <v>689.98363024060222</v>
      </c>
      <c r="F19" s="2">
        <v>0</v>
      </c>
      <c r="G19" s="2">
        <v>0</v>
      </c>
      <c r="H19" s="9">
        <f t="shared" si="1"/>
        <v>0</v>
      </c>
      <c r="I19" s="9">
        <f t="shared" si="2"/>
        <v>689.98363024060222</v>
      </c>
    </row>
    <row r="20" spans="1:9" ht="15.75" thickBot="1" x14ac:dyDescent="0.3">
      <c r="A20" s="3">
        <v>0.66666666666666663</v>
      </c>
      <c r="B20" s="4">
        <v>43635</v>
      </c>
      <c r="C20" s="2">
        <v>1.0874999999999999</v>
      </c>
      <c r="D20" s="2">
        <v>0.35799999999999998</v>
      </c>
      <c r="E20" s="9">
        <f t="shared" si="0"/>
        <v>686.94635161706765</v>
      </c>
      <c r="F20" s="2">
        <v>0</v>
      </c>
      <c r="G20" s="2">
        <v>0</v>
      </c>
      <c r="H20" s="9">
        <f t="shared" si="1"/>
        <v>0</v>
      </c>
      <c r="I20" s="9">
        <f t="shared" si="2"/>
        <v>686.94635161706765</v>
      </c>
    </row>
    <row r="21" spans="1:9" ht="15.75" thickBot="1" x14ac:dyDescent="0.3">
      <c r="A21" s="3">
        <v>0.70833333333333337</v>
      </c>
      <c r="B21" s="4">
        <v>43635</v>
      </c>
      <c r="C21" s="2">
        <v>1.1014999999999999</v>
      </c>
      <c r="D21" s="2">
        <v>0.36549999999999999</v>
      </c>
      <c r="E21" s="9">
        <f t="shared" si="0"/>
        <v>696.33418701080586</v>
      </c>
      <c r="F21" s="2">
        <v>0</v>
      </c>
      <c r="G21" s="2">
        <v>0</v>
      </c>
      <c r="H21" s="9">
        <f t="shared" si="1"/>
        <v>0</v>
      </c>
      <c r="I21" s="9">
        <f t="shared" si="2"/>
        <v>696.33418701080586</v>
      </c>
    </row>
    <row r="22" spans="1:9" ht="15.75" thickBot="1" x14ac:dyDescent="0.3">
      <c r="A22" s="3">
        <v>0.75</v>
      </c>
      <c r="B22" s="4">
        <v>43635</v>
      </c>
      <c r="C22" s="2">
        <v>1.0745</v>
      </c>
      <c r="D22" s="2">
        <v>0.36449999999999999</v>
      </c>
      <c r="E22" s="9">
        <f t="shared" si="0"/>
        <v>680.78467961610306</v>
      </c>
      <c r="F22" s="2">
        <v>0</v>
      </c>
      <c r="G22" s="2">
        <v>0</v>
      </c>
      <c r="H22" s="9">
        <f t="shared" si="1"/>
        <v>0</v>
      </c>
      <c r="I22" s="9">
        <f t="shared" si="2"/>
        <v>680.78467961610306</v>
      </c>
    </row>
    <row r="23" spans="1:9" ht="15.75" thickBot="1" x14ac:dyDescent="0.3">
      <c r="A23" s="3">
        <v>0.79166666666666663</v>
      </c>
      <c r="B23" s="4">
        <v>43635</v>
      </c>
      <c r="C23" s="2">
        <v>1.0465</v>
      </c>
      <c r="D23" s="2">
        <v>0.36399999999999999</v>
      </c>
      <c r="E23" s="9">
        <f t="shared" si="0"/>
        <v>664.79844313897127</v>
      </c>
      <c r="F23" s="2">
        <v>0</v>
      </c>
      <c r="G23" s="2">
        <v>0</v>
      </c>
      <c r="H23" s="9">
        <f t="shared" si="1"/>
        <v>0</v>
      </c>
      <c r="I23" s="9">
        <f t="shared" si="2"/>
        <v>664.79844313897127</v>
      </c>
    </row>
    <row r="24" spans="1:9" ht="15.75" thickBot="1" x14ac:dyDescent="0.3">
      <c r="A24" s="3">
        <v>0.83333333333333337</v>
      </c>
      <c r="B24" s="4">
        <v>43635</v>
      </c>
      <c r="C24" s="2">
        <v>1.0295000000000001</v>
      </c>
      <c r="D24" s="2">
        <v>0.35549999999999998</v>
      </c>
      <c r="E24" s="9">
        <f t="shared" si="0"/>
        <v>653.49076504568916</v>
      </c>
      <c r="F24" s="2">
        <v>0</v>
      </c>
      <c r="G24" s="2">
        <v>0</v>
      </c>
      <c r="H24" s="9">
        <f t="shared" si="1"/>
        <v>0</v>
      </c>
      <c r="I24" s="9">
        <f t="shared" si="2"/>
        <v>653.49076504568916</v>
      </c>
    </row>
    <row r="25" spans="1:9" ht="15.75" thickBot="1" x14ac:dyDescent="0.3">
      <c r="A25" s="3">
        <v>0.875</v>
      </c>
      <c r="B25" s="4">
        <v>43635</v>
      </c>
      <c r="C25" s="2">
        <v>1.0215000000000001</v>
      </c>
      <c r="D25" s="2">
        <v>0.3705</v>
      </c>
      <c r="E25" s="9">
        <f t="shared" si="0"/>
        <v>651.96909435954103</v>
      </c>
      <c r="F25" s="2">
        <v>0</v>
      </c>
      <c r="G25" s="2">
        <v>0</v>
      </c>
      <c r="H25" s="9">
        <f t="shared" si="1"/>
        <v>0</v>
      </c>
      <c r="I25" s="9">
        <f t="shared" si="2"/>
        <v>651.96909435954103</v>
      </c>
    </row>
    <row r="26" spans="1:9" ht="15.75" thickBot="1" x14ac:dyDescent="0.3">
      <c r="A26" s="3">
        <v>0.91666666666666663</v>
      </c>
      <c r="B26" s="4">
        <v>43635</v>
      </c>
      <c r="C26" s="2">
        <v>0.92349999999999999</v>
      </c>
      <c r="D26" s="2">
        <v>0.32700000000000001</v>
      </c>
      <c r="E26" s="9">
        <f t="shared" si="0"/>
        <v>587.81055621688188</v>
      </c>
      <c r="F26" s="2">
        <v>0</v>
      </c>
      <c r="G26" s="2">
        <v>0</v>
      </c>
      <c r="H26" s="9">
        <f t="shared" si="1"/>
        <v>0</v>
      </c>
      <c r="I26" s="9">
        <f t="shared" si="2"/>
        <v>587.81055621688188</v>
      </c>
    </row>
    <row r="27" spans="1:9" ht="15.75" thickBot="1" x14ac:dyDescent="0.3">
      <c r="A27" s="3">
        <v>0.95833333333333337</v>
      </c>
      <c r="B27" s="4">
        <v>43635</v>
      </c>
      <c r="C27" s="2">
        <v>0.81299999999999994</v>
      </c>
      <c r="D27" s="2">
        <v>0.27650000000000002</v>
      </c>
      <c r="E27" s="9">
        <f t="shared" si="0"/>
        <v>515.23941037152815</v>
      </c>
      <c r="F27" s="2">
        <v>0</v>
      </c>
      <c r="G27" s="2">
        <v>0</v>
      </c>
      <c r="H27" s="9">
        <f t="shared" si="1"/>
        <v>0</v>
      </c>
      <c r="I27" s="9">
        <f t="shared" si="2"/>
        <v>515.23941037152815</v>
      </c>
    </row>
    <row r="28" spans="1:9" ht="15.75" thickBot="1" x14ac:dyDescent="0.3">
      <c r="A28" s="3">
        <v>0</v>
      </c>
      <c r="B28" s="4">
        <v>43636</v>
      </c>
      <c r="C28" s="2">
        <v>0.51600000000000001</v>
      </c>
      <c r="D28" s="2">
        <v>0.11899999999999999</v>
      </c>
      <c r="E28" s="9">
        <f t="shared" si="0"/>
        <v>317.72648614807042</v>
      </c>
      <c r="F28" s="2">
        <v>0</v>
      </c>
      <c r="G28" s="2">
        <v>0</v>
      </c>
      <c r="H28" s="9">
        <f t="shared" si="1"/>
        <v>0</v>
      </c>
      <c r="I28" s="9">
        <f t="shared" si="2"/>
        <v>317.72648614807042</v>
      </c>
    </row>
  </sheetData>
  <mergeCells count="7">
    <mergeCell ref="A3:B3"/>
    <mergeCell ref="I1:I3"/>
    <mergeCell ref="A2:B2"/>
    <mergeCell ref="C2:E2"/>
    <mergeCell ref="F2:H2"/>
    <mergeCell ref="A1:B1"/>
    <mergeCell ref="C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28"/>
  <sheetViews>
    <sheetView zoomScaleNormal="100" workbookViewId="0">
      <pane xSplit="2" ySplit="4" topLeftCell="C5" activePane="bottomRight" state="frozen"/>
      <selection activeCell="A28" sqref="A28"/>
      <selection pane="topRight" activeCell="A28" sqref="A28"/>
      <selection pane="bottomLeft" activeCell="A28" sqref="A28"/>
      <selection pane="bottomRight" activeCell="AA2" sqref="AA2:AR2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9.8554687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9.140625" customWidth="1" collapsed="1"/>
    <col min="12" max="12" width="7.7109375" hidden="1" customWidth="1" outlineLevel="1"/>
    <col min="13" max="13" width="9.140625" hidden="1" customWidth="1" outlineLevel="1"/>
    <col min="14" max="14" width="9.140625" collapsed="1"/>
    <col min="15" max="16" width="9.140625" hidden="1" customWidth="1" outlineLevel="1"/>
    <col min="17" max="17" width="8.85546875" customWidth="1" collapsed="1"/>
    <col min="18" max="19" width="9.140625" hidden="1" customWidth="1" outlineLevel="1"/>
    <col min="20" max="20" width="9.140625" collapsed="1"/>
    <col min="21" max="22" width="9.140625" hidden="1" customWidth="1" outlineLevel="1"/>
    <col min="23" max="23" width="8.7109375" customWidth="1" collapsed="1"/>
    <col min="24" max="25" width="9.140625" customWidth="1" outlineLevel="1"/>
    <col min="27" max="28" width="9.140625" customWidth="1" outlineLevel="1"/>
    <col min="29" max="29" width="8.7109375" customWidth="1"/>
    <col min="30" max="30" width="9.140625" customWidth="1" outlineLevel="1"/>
    <col min="31" max="31" width="7.85546875" customWidth="1" outlineLevel="1"/>
    <col min="33" max="34" width="9.140625" customWidth="1" outlineLevel="1"/>
    <col min="35" max="35" width="8.85546875" customWidth="1"/>
    <col min="36" max="37" width="9.140625" customWidth="1" outlineLevel="1"/>
    <col min="39" max="40" width="9.140625" customWidth="1" outlineLevel="1"/>
    <col min="42" max="43" width="9.140625" customWidth="1" outlineLevel="1"/>
    <col min="45" max="46" width="9.140625" hidden="1" customWidth="1" outlineLevel="1"/>
    <col min="47" max="47" width="9.140625" collapsed="1"/>
    <col min="48" max="49" width="9.140625" hidden="1" customWidth="1" outlineLevel="1"/>
    <col min="50" max="50" width="9.140625" collapsed="1"/>
    <col min="51" max="52" width="9.140625" hidden="1" customWidth="1" outlineLevel="1"/>
    <col min="53" max="53" width="9.140625" collapsed="1"/>
    <col min="56" max="56" width="0" hidden="1" customWidth="1"/>
  </cols>
  <sheetData>
    <row r="1" spans="1:58" x14ac:dyDescent="0.25">
      <c r="A1" s="34" t="s">
        <v>5</v>
      </c>
      <c r="B1" s="34"/>
      <c r="C1" s="42" t="s">
        <v>81</v>
      </c>
      <c r="D1" s="43"/>
      <c r="E1" s="44"/>
      <c r="F1" s="42" t="s">
        <v>83</v>
      </c>
      <c r="G1" s="43"/>
      <c r="H1" s="43"/>
      <c r="I1" s="43"/>
      <c r="J1" s="43"/>
      <c r="K1" s="43"/>
      <c r="L1" s="43"/>
      <c r="M1" s="43"/>
      <c r="N1" s="44"/>
      <c r="O1" s="42" t="s">
        <v>87</v>
      </c>
      <c r="P1" s="43"/>
      <c r="Q1" s="43"/>
      <c r="R1" s="43"/>
      <c r="S1" s="43"/>
      <c r="T1" s="43"/>
      <c r="U1" s="43"/>
      <c r="V1" s="43"/>
      <c r="W1" s="43"/>
      <c r="X1" s="43"/>
      <c r="Y1" s="43"/>
      <c r="Z1" s="44"/>
      <c r="AA1" s="42" t="s">
        <v>92</v>
      </c>
      <c r="AB1" s="43"/>
      <c r="AC1" s="43"/>
      <c r="AD1" s="43"/>
      <c r="AE1" s="43"/>
      <c r="AF1" s="43"/>
      <c r="AG1" s="43"/>
      <c r="AH1" s="43"/>
      <c r="AI1" s="44"/>
      <c r="AJ1" s="42" t="s">
        <v>96</v>
      </c>
      <c r="AK1" s="43"/>
      <c r="AL1" s="43"/>
      <c r="AM1" s="43"/>
      <c r="AN1" s="43"/>
      <c r="AO1" s="43"/>
      <c r="AP1" s="43"/>
      <c r="AQ1" s="43"/>
      <c r="AR1" s="44"/>
      <c r="AS1" s="42" t="s">
        <v>100</v>
      </c>
      <c r="AT1" s="43"/>
      <c r="AU1" s="43"/>
      <c r="AV1" s="43"/>
      <c r="AW1" s="43"/>
      <c r="AX1" s="43"/>
      <c r="AY1" s="43"/>
      <c r="AZ1" s="43"/>
      <c r="BA1" s="44"/>
      <c r="BB1" s="35" t="s">
        <v>26</v>
      </c>
      <c r="BD1" s="35" t="s">
        <v>26</v>
      </c>
    </row>
    <row r="2" spans="1:58" x14ac:dyDescent="0.25">
      <c r="A2" s="34" t="s">
        <v>6</v>
      </c>
      <c r="B2" s="34"/>
      <c r="C2" s="45" t="s">
        <v>82</v>
      </c>
      <c r="D2" s="46"/>
      <c r="E2" s="47"/>
      <c r="F2" s="41" t="s">
        <v>84</v>
      </c>
      <c r="G2" s="39"/>
      <c r="H2" s="40"/>
      <c r="I2" s="41" t="s">
        <v>85</v>
      </c>
      <c r="J2" s="39"/>
      <c r="K2" s="40"/>
      <c r="L2" s="41" t="s">
        <v>86</v>
      </c>
      <c r="M2" s="39"/>
      <c r="N2" s="40"/>
      <c r="O2" s="41" t="s">
        <v>88</v>
      </c>
      <c r="P2" s="39"/>
      <c r="Q2" s="40"/>
      <c r="R2" s="41" t="s">
        <v>89</v>
      </c>
      <c r="S2" s="39"/>
      <c r="T2" s="40"/>
      <c r="U2" s="41" t="s">
        <v>90</v>
      </c>
      <c r="V2" s="39"/>
      <c r="W2" s="40"/>
      <c r="X2" s="48" t="s">
        <v>91</v>
      </c>
      <c r="Y2" s="49"/>
      <c r="Z2" s="50"/>
      <c r="AA2" s="48" t="s">
        <v>93</v>
      </c>
      <c r="AB2" s="49"/>
      <c r="AC2" s="50"/>
      <c r="AD2" s="48" t="s">
        <v>94</v>
      </c>
      <c r="AE2" s="49"/>
      <c r="AF2" s="50"/>
      <c r="AG2" s="48" t="s">
        <v>95</v>
      </c>
      <c r="AH2" s="49"/>
      <c r="AI2" s="50"/>
      <c r="AJ2" s="48" t="s">
        <v>97</v>
      </c>
      <c r="AK2" s="49"/>
      <c r="AL2" s="50"/>
      <c r="AM2" s="48" t="s">
        <v>98</v>
      </c>
      <c r="AN2" s="49"/>
      <c r="AO2" s="50"/>
      <c r="AP2" s="48" t="s">
        <v>99</v>
      </c>
      <c r="AQ2" s="49"/>
      <c r="AR2" s="50"/>
      <c r="AS2" s="41" t="s">
        <v>101</v>
      </c>
      <c r="AT2" s="39"/>
      <c r="AU2" s="40"/>
      <c r="AV2" s="41" t="s">
        <v>102</v>
      </c>
      <c r="AW2" s="39"/>
      <c r="AX2" s="40"/>
      <c r="AY2" s="41" t="s">
        <v>103</v>
      </c>
      <c r="AZ2" s="39"/>
      <c r="BA2" s="40"/>
      <c r="BB2" s="36"/>
      <c r="BD2" s="36"/>
    </row>
    <row r="3" spans="1:58" ht="15.75" thickBot="1" x14ac:dyDescent="0.3">
      <c r="A3" s="34" t="s">
        <v>7</v>
      </c>
      <c r="B3" s="34"/>
      <c r="C3" s="11"/>
      <c r="D3" s="11"/>
      <c r="E3" s="7">
        <v>2000</v>
      </c>
      <c r="F3" s="11"/>
      <c r="G3" s="11"/>
      <c r="H3" s="7">
        <v>60</v>
      </c>
      <c r="I3" s="11"/>
      <c r="J3" s="11"/>
      <c r="K3" s="7">
        <v>60</v>
      </c>
      <c r="L3" s="11"/>
      <c r="M3" s="11"/>
      <c r="N3" s="7">
        <v>60</v>
      </c>
      <c r="O3" s="11"/>
      <c r="P3" s="11"/>
      <c r="Q3" s="7">
        <v>60</v>
      </c>
      <c r="R3" s="11"/>
      <c r="S3" s="11"/>
      <c r="T3" s="7">
        <v>60</v>
      </c>
      <c r="U3" s="11"/>
      <c r="V3" s="11"/>
      <c r="W3" s="7">
        <v>60</v>
      </c>
      <c r="X3" s="11"/>
      <c r="Y3" s="11"/>
      <c r="Z3" s="7">
        <v>1</v>
      </c>
      <c r="AA3" s="11"/>
      <c r="AB3" s="11"/>
      <c r="AC3" s="7">
        <v>60</v>
      </c>
      <c r="AD3" s="11"/>
      <c r="AE3" s="11"/>
      <c r="AF3" s="7">
        <v>60</v>
      </c>
      <c r="AG3" s="11"/>
      <c r="AH3" s="11"/>
      <c r="AI3" s="7">
        <v>1</v>
      </c>
      <c r="AJ3" s="11"/>
      <c r="AK3" s="11"/>
      <c r="AL3" s="7">
        <v>60</v>
      </c>
      <c r="AM3" s="11"/>
      <c r="AN3" s="11"/>
      <c r="AO3" s="7">
        <v>60</v>
      </c>
      <c r="AP3" s="11"/>
      <c r="AQ3" s="11"/>
      <c r="AR3" s="7">
        <v>1</v>
      </c>
      <c r="AS3" s="11"/>
      <c r="AT3" s="11"/>
      <c r="AU3" s="7">
        <v>60</v>
      </c>
      <c r="AV3" s="11"/>
      <c r="AW3" s="11"/>
      <c r="AX3" s="7">
        <v>60</v>
      </c>
      <c r="AY3" s="11"/>
      <c r="AZ3" s="11"/>
      <c r="BA3" s="7">
        <v>60</v>
      </c>
      <c r="BB3" s="37"/>
      <c r="BD3" s="37"/>
    </row>
    <row r="4" spans="1:58" ht="15.75" customHeight="1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1" t="s">
        <v>0</v>
      </c>
      <c r="AT4" s="1" t="s">
        <v>1</v>
      </c>
      <c r="AU4" s="5" t="s">
        <v>8</v>
      </c>
      <c r="AV4" s="1" t="s">
        <v>0</v>
      </c>
      <c r="AW4" s="1" t="s">
        <v>1</v>
      </c>
      <c r="AX4" s="5" t="s">
        <v>8</v>
      </c>
      <c r="AY4" s="1" t="s">
        <v>0</v>
      </c>
      <c r="AZ4" s="1" t="s">
        <v>1</v>
      </c>
      <c r="BA4" s="5" t="s">
        <v>8</v>
      </c>
      <c r="BB4" s="5" t="s">
        <v>8</v>
      </c>
      <c r="BD4" s="5" t="s">
        <v>104</v>
      </c>
    </row>
    <row r="5" spans="1:58" ht="15.75" thickBot="1" x14ac:dyDescent="0.3">
      <c r="A5" s="3">
        <v>4.1666666666666664E-2</v>
      </c>
      <c r="B5" s="4">
        <v>43635</v>
      </c>
      <c r="C5" s="2">
        <v>0.16789999999999999</v>
      </c>
      <c r="D5" s="2">
        <v>0</v>
      </c>
      <c r="E5" s="9">
        <f>SQRT(C5*C5+D5*D5)*E$3</f>
        <v>335.8</v>
      </c>
      <c r="F5" s="2">
        <v>0.27400000000000002</v>
      </c>
      <c r="G5" s="2">
        <v>5.8000000000000003E-2</v>
      </c>
      <c r="H5" s="9">
        <f>SQRT(F5*F5+G5*G5)*H$3</f>
        <v>16.804285167777891</v>
      </c>
      <c r="I5" s="2">
        <v>0.316</v>
      </c>
      <c r="J5" s="2">
        <v>7.1499999999999994E-2</v>
      </c>
      <c r="K5" s="9">
        <f>SQRT(I5*I5+J5*J5)*K$3</f>
        <v>19.439282394162596</v>
      </c>
      <c r="L5" s="2">
        <v>6.3500000000000001E-2</v>
      </c>
      <c r="M5" s="2">
        <v>6.0999999999999999E-2</v>
      </c>
      <c r="N5" s="9">
        <f>SQRT(L5*L5+M5*M5)*N$3</f>
        <v>5.2831524679872715</v>
      </c>
      <c r="O5" s="2">
        <v>0.29449999999999998</v>
      </c>
      <c r="P5" s="2">
        <v>9.0499999999999997E-2</v>
      </c>
      <c r="Q5" s="9">
        <f>SQRT(O5*O5+P5*P5)*Q$3</f>
        <v>18.485502427578211</v>
      </c>
      <c r="R5" s="2">
        <v>0.249</v>
      </c>
      <c r="S5" s="2">
        <v>6.9000000000000006E-2</v>
      </c>
      <c r="T5" s="9">
        <f>SQRT(R5*R5+S5*S5)*T$3</f>
        <v>15.50300616009682</v>
      </c>
      <c r="U5" s="2">
        <v>0.3115</v>
      </c>
      <c r="V5" s="2">
        <v>8.2500000000000004E-2</v>
      </c>
      <c r="W5" s="9">
        <f>SQRT(U5*U5+V5*V5)*W$3</f>
        <v>19.33438905163543</v>
      </c>
      <c r="X5" s="2"/>
      <c r="Y5" s="2"/>
      <c r="Z5" s="9">
        <f>SQRT(X5*X5+Y5*Y5)*Z$3</f>
        <v>0</v>
      </c>
      <c r="AA5" s="2"/>
      <c r="AB5" s="2"/>
      <c r="AC5" s="9">
        <f>SQRT(AA5*AA5+AB5*AB5)*AC$3</f>
        <v>0</v>
      </c>
      <c r="AD5" s="2"/>
      <c r="AE5" s="2"/>
      <c r="AF5" s="9">
        <f>SQRT(AD5*AD5+AE5*AE5)*AF$3</f>
        <v>0</v>
      </c>
      <c r="AG5" s="2"/>
      <c r="AH5" s="2"/>
      <c r="AI5" s="9">
        <f>SQRT(AG5*AG5+AH5*AH5)*AI$3</f>
        <v>0</v>
      </c>
      <c r="AJ5" s="2"/>
      <c r="AK5" s="2"/>
      <c r="AL5" s="9">
        <f t="shared" ref="AL5:AL28" si="0">SQRT(AJ5*AJ5+AK5*AK5)*AL$3</f>
        <v>0</v>
      </c>
      <c r="AM5" s="2"/>
      <c r="AN5" s="2"/>
      <c r="AO5" s="9">
        <f t="shared" ref="AO5:AO28" si="1">SQRT(AM5*AM5+AN5*AN5)*AO$3</f>
        <v>0</v>
      </c>
      <c r="AP5" s="2"/>
      <c r="AQ5" s="2"/>
      <c r="AR5" s="9">
        <f t="shared" ref="AR5:AR28" si="2">SQRT(AP5*AP5+AQ5*AQ5)*AR$3</f>
        <v>0</v>
      </c>
      <c r="AS5" s="2">
        <v>0.1575</v>
      </c>
      <c r="AT5" s="2">
        <v>4.3499999999999997E-2</v>
      </c>
      <c r="AU5" s="9">
        <f t="shared" ref="AU5:AU28" si="3">SQRT(AS5*AS5+AT5*AT5)*AU$3</f>
        <v>9.8038053836252779</v>
      </c>
      <c r="AV5" s="2">
        <v>0.14249999999999999</v>
      </c>
      <c r="AW5" s="2">
        <v>3.2000000000000001E-2</v>
      </c>
      <c r="AX5" s="9">
        <f t="shared" ref="AX5:AX28" si="4">SQRT(AV5*AV5+AW5*AW5)*AX$3</f>
        <v>8.7629275929908257</v>
      </c>
      <c r="AY5" s="2">
        <v>0.151</v>
      </c>
      <c r="AZ5" s="2">
        <v>6.1499999999999999E-2</v>
      </c>
      <c r="BA5" s="9">
        <f>SQRT(AY5*AY5+AZ5*AZ5)*BA$3</f>
        <v>9.7826223478165613</v>
      </c>
      <c r="BB5" s="9">
        <f>SUMIF($E$3:$BA$3,"&gt;0",E5:BA5)</f>
        <v>458.99897299367092</v>
      </c>
      <c r="BD5" s="9">
        <f>SUM(C5*$E$3,F5*$H$3,I5*$K$3,L5*$N$3,O5*$Q$3,R5*$T$3,U5*$W$3,X5*$Z$3,AA5*$AC$3,AD5*$AF$3,AG5*$AI$3,AJ5*$AL$3,AM5*$AO$3,AP5*$AR$3,AS5*$AU$3,AV5*$AX$3,AY5*$BA$3)/(1.73*10)</f>
        <v>26.206358381502888</v>
      </c>
      <c r="BE5" t="s">
        <v>145</v>
      </c>
      <c r="BF5" s="16">
        <f>MAX(BB5:BB28)</f>
        <v>742.21579841113214</v>
      </c>
    </row>
    <row r="6" spans="1:58" ht="15.75" thickBot="1" x14ac:dyDescent="0.3">
      <c r="A6" s="3">
        <v>8.3333333333333329E-2</v>
      </c>
      <c r="B6" s="4">
        <v>43635</v>
      </c>
      <c r="C6" s="2">
        <v>0.1646</v>
      </c>
      <c r="D6" s="2">
        <v>0</v>
      </c>
      <c r="E6" s="9">
        <f t="shared" ref="E6:E28" si="5">SQRT(C6*C6+D6*D6)*E$3</f>
        <v>329.2</v>
      </c>
      <c r="F6" s="2">
        <v>0.2535</v>
      </c>
      <c r="G6" s="2">
        <v>5.2999999999999999E-2</v>
      </c>
      <c r="H6" s="9">
        <f t="shared" ref="H6:H28" si="6">SQRT(F6*F6+G6*G6)*H$3</f>
        <v>15.538870615331092</v>
      </c>
      <c r="I6" s="2">
        <v>0.29249999999999998</v>
      </c>
      <c r="J6" s="2">
        <v>7.4499999999999997E-2</v>
      </c>
      <c r="K6" s="9">
        <f t="shared" ref="K6:K28" si="7">SQRT(I6*I6+J6*J6)*K$3</f>
        <v>18.110311979642976</v>
      </c>
      <c r="L6" s="2">
        <v>6.3E-2</v>
      </c>
      <c r="M6" s="2">
        <v>6.0999999999999999E-2</v>
      </c>
      <c r="N6" s="9">
        <f t="shared" ref="N6:N28" si="8">SQRT(L6*L6+M6*M6)*N$3</f>
        <v>5.2615587044145009</v>
      </c>
      <c r="O6" s="2">
        <v>0.26</v>
      </c>
      <c r="P6" s="2">
        <v>9.6000000000000002E-2</v>
      </c>
      <c r="Q6" s="9">
        <f t="shared" ref="Q6:Q28" si="9">SQRT(O6*O6+P6*P6)*Q$3</f>
        <v>16.629419713267207</v>
      </c>
      <c r="R6" s="2">
        <v>0.214</v>
      </c>
      <c r="S6" s="2">
        <v>7.3999999999999996E-2</v>
      </c>
      <c r="T6" s="9">
        <f t="shared" ref="T6:T28" si="10">SQRT(R6*R6+S6*S6)*T$3</f>
        <v>13.585992786690268</v>
      </c>
      <c r="U6" s="2">
        <v>0.34250000000000003</v>
      </c>
      <c r="V6" s="2">
        <v>9.6000000000000002E-2</v>
      </c>
      <c r="W6" s="9">
        <f t="shared" ref="W6:W28" si="11">SQRT(U6*U6+V6*V6)*W$3</f>
        <v>21.341979758213625</v>
      </c>
      <c r="X6" s="2"/>
      <c r="Y6" s="2"/>
      <c r="Z6" s="9">
        <f t="shared" ref="Z6:Z28" si="12">SQRT(X6*X6+Y6*Y6)*Z$3</f>
        <v>0</v>
      </c>
      <c r="AA6" s="2"/>
      <c r="AB6" s="2"/>
      <c r="AC6" s="9">
        <f t="shared" ref="AC6:AC28" si="13">SQRT(AA6*AA6+AB6*AB6)*AC$3</f>
        <v>0</v>
      </c>
      <c r="AD6" s="2"/>
      <c r="AE6" s="2"/>
      <c r="AF6" s="9">
        <f t="shared" ref="AF6:AF28" si="14">SQRT(AD6*AD6+AE6*AE6)*AF$3</f>
        <v>0</v>
      </c>
      <c r="AG6" s="2"/>
      <c r="AH6" s="2"/>
      <c r="AI6" s="9">
        <f t="shared" ref="AI6:AI28" si="15">SQRT(AG6*AG6+AH6*AH6)*AI$3</f>
        <v>0</v>
      </c>
      <c r="AJ6" s="2"/>
      <c r="AK6" s="2"/>
      <c r="AL6" s="9">
        <f t="shared" si="0"/>
        <v>0</v>
      </c>
      <c r="AM6" s="2"/>
      <c r="AN6" s="2"/>
      <c r="AO6" s="9">
        <f t="shared" si="1"/>
        <v>0</v>
      </c>
      <c r="AP6" s="2"/>
      <c r="AQ6" s="2"/>
      <c r="AR6" s="9">
        <f t="shared" si="2"/>
        <v>0</v>
      </c>
      <c r="AS6" s="2">
        <v>0.1145</v>
      </c>
      <c r="AT6" s="2">
        <v>3.7999999999999999E-2</v>
      </c>
      <c r="AU6" s="9">
        <f t="shared" si="3"/>
        <v>7.2384597809202482</v>
      </c>
      <c r="AV6" s="2">
        <v>0.13750000000000001</v>
      </c>
      <c r="AW6" s="2">
        <v>2.9499999999999998E-2</v>
      </c>
      <c r="AX6" s="9">
        <f t="shared" si="4"/>
        <v>8.4377366633475823</v>
      </c>
      <c r="AY6" s="2">
        <v>0.14199999999999999</v>
      </c>
      <c r="AZ6" s="2">
        <v>5.8000000000000003E-2</v>
      </c>
      <c r="BA6" s="9">
        <f t="shared" ref="BA6:BA28" si="16">SQRT(AY6*AY6+AZ6*AZ6)*BA$3</f>
        <v>9.2033037546307241</v>
      </c>
      <c r="BB6" s="9">
        <f t="shared" ref="BB6:BB28" si="17">SUMIF($E$3:$BA$3,"&gt;0",E6:BA6)</f>
        <v>444.5476337564582</v>
      </c>
      <c r="BD6" s="9">
        <f t="shared" ref="BD6:BD28" si="18">SUM(C6*$E$3,F6*$H$3,I6*$K$3,L6*$N$3,O6*$Q$3,R6*$T$3,U6*$W$3,X6*$Z$3,AA6*$AC$3,AD6*$AF$3,AG6*$AI$3,AJ6*$AL$3,AM6*$AO$3,AP6*$AR$3,AS6*$AU$3,AV6*$AX$3,AY6*$BA$3)/(1.73*10)</f>
        <v>25.339306358381499</v>
      </c>
      <c r="BE6" t="s">
        <v>146</v>
      </c>
      <c r="BF6" s="16">
        <f>AVERAGE(BB5:BB28)</f>
        <v>560.87043133772363</v>
      </c>
    </row>
    <row r="7" spans="1:58" ht="15.75" thickBot="1" x14ac:dyDescent="0.3">
      <c r="A7" s="3">
        <v>0.125</v>
      </c>
      <c r="B7" s="4">
        <v>43635</v>
      </c>
      <c r="C7" s="2">
        <v>0.1676</v>
      </c>
      <c r="D7" s="2">
        <v>0</v>
      </c>
      <c r="E7" s="9">
        <f t="shared" si="5"/>
        <v>335.2</v>
      </c>
      <c r="F7" s="2">
        <v>0.25750000000000001</v>
      </c>
      <c r="G7" s="2">
        <v>6.0999999999999999E-2</v>
      </c>
      <c r="H7" s="9">
        <f t="shared" si="6"/>
        <v>15.877597425303364</v>
      </c>
      <c r="I7" s="2">
        <v>0.26</v>
      </c>
      <c r="J7" s="2">
        <v>6.7500000000000004E-2</v>
      </c>
      <c r="K7" s="9">
        <f t="shared" si="7"/>
        <v>16.117149251651174</v>
      </c>
      <c r="L7" s="2">
        <v>6.4000000000000001E-2</v>
      </c>
      <c r="M7" s="2">
        <v>6.1499999999999999E-2</v>
      </c>
      <c r="N7" s="9">
        <f t="shared" si="8"/>
        <v>5.3255703919861954</v>
      </c>
      <c r="O7" s="2">
        <v>0.27</v>
      </c>
      <c r="P7" s="2">
        <v>0.10299999999999999</v>
      </c>
      <c r="Q7" s="9">
        <f t="shared" si="9"/>
        <v>17.33875428051277</v>
      </c>
      <c r="R7" s="2">
        <v>0.20899999999999999</v>
      </c>
      <c r="S7" s="2">
        <v>6.6500000000000004E-2</v>
      </c>
      <c r="T7" s="9">
        <f t="shared" si="10"/>
        <v>13.159471873901323</v>
      </c>
      <c r="U7" s="2">
        <v>0.29499999999999998</v>
      </c>
      <c r="V7" s="2">
        <v>9.5500000000000002E-2</v>
      </c>
      <c r="W7" s="9">
        <f t="shared" si="11"/>
        <v>18.604378516897576</v>
      </c>
      <c r="X7" s="2"/>
      <c r="Y7" s="2"/>
      <c r="Z7" s="9">
        <f t="shared" si="12"/>
        <v>0</v>
      </c>
      <c r="AA7" s="2"/>
      <c r="AB7" s="2"/>
      <c r="AC7" s="9">
        <f t="shared" si="13"/>
        <v>0</v>
      </c>
      <c r="AD7" s="2"/>
      <c r="AE7" s="2"/>
      <c r="AF7" s="9">
        <f t="shared" si="14"/>
        <v>0</v>
      </c>
      <c r="AG7" s="2"/>
      <c r="AH7" s="2"/>
      <c r="AI7" s="9">
        <f t="shared" si="15"/>
        <v>0</v>
      </c>
      <c r="AJ7" s="2"/>
      <c r="AK7" s="2"/>
      <c r="AL7" s="9">
        <f t="shared" si="0"/>
        <v>0</v>
      </c>
      <c r="AM7" s="2"/>
      <c r="AN7" s="2"/>
      <c r="AO7" s="9">
        <f t="shared" si="1"/>
        <v>0</v>
      </c>
      <c r="AP7" s="2"/>
      <c r="AQ7" s="2"/>
      <c r="AR7" s="9">
        <f t="shared" si="2"/>
        <v>0</v>
      </c>
      <c r="AS7" s="2">
        <v>8.5000000000000006E-2</v>
      </c>
      <c r="AT7" s="2">
        <v>2.5000000000000001E-2</v>
      </c>
      <c r="AU7" s="9">
        <f t="shared" si="3"/>
        <v>5.3160135440008061</v>
      </c>
      <c r="AV7" s="2">
        <v>0.14000000000000001</v>
      </c>
      <c r="AW7" s="2">
        <v>3.0499999999999999E-2</v>
      </c>
      <c r="AX7" s="9">
        <f t="shared" si="4"/>
        <v>8.5970285564257622</v>
      </c>
      <c r="AY7" s="2">
        <v>0.187</v>
      </c>
      <c r="AZ7" s="2">
        <v>6.4500000000000002E-2</v>
      </c>
      <c r="BA7" s="9">
        <f t="shared" si="16"/>
        <v>11.868668838585059</v>
      </c>
      <c r="BB7" s="9">
        <f t="shared" si="17"/>
        <v>447.40463267926401</v>
      </c>
      <c r="BD7" s="9">
        <f t="shared" si="18"/>
        <v>25.50578034682081</v>
      </c>
    </row>
    <row r="8" spans="1:58" ht="15.75" thickBot="1" x14ac:dyDescent="0.3">
      <c r="A8" s="3">
        <v>0.16666666666666666</v>
      </c>
      <c r="B8" s="4">
        <v>43635</v>
      </c>
      <c r="C8" s="2">
        <v>0.1661</v>
      </c>
      <c r="D8" s="2">
        <v>0</v>
      </c>
      <c r="E8" s="9">
        <f t="shared" si="5"/>
        <v>332.2</v>
      </c>
      <c r="F8" s="2">
        <v>0.23749999999999999</v>
      </c>
      <c r="G8" s="2">
        <v>5.2499999999999998E-2</v>
      </c>
      <c r="H8" s="9">
        <f t="shared" si="6"/>
        <v>14.594005618746349</v>
      </c>
      <c r="I8" s="2">
        <v>0.28799999999999998</v>
      </c>
      <c r="J8" s="2">
        <v>7.0999999999999994E-2</v>
      </c>
      <c r="K8" s="9">
        <f t="shared" si="7"/>
        <v>17.797359354690798</v>
      </c>
      <c r="L8" s="2">
        <v>1.7500000000000002E-2</v>
      </c>
      <c r="M8" s="2">
        <v>1.7000000000000001E-2</v>
      </c>
      <c r="N8" s="9">
        <f t="shared" si="8"/>
        <v>1.4638647478507023</v>
      </c>
      <c r="O8" s="2">
        <v>0.222</v>
      </c>
      <c r="P8" s="2">
        <v>0.10150000000000001</v>
      </c>
      <c r="Q8" s="9">
        <f t="shared" si="9"/>
        <v>14.646176975579669</v>
      </c>
      <c r="R8" s="2">
        <v>0.1905</v>
      </c>
      <c r="S8" s="2">
        <v>6.8500000000000005E-2</v>
      </c>
      <c r="T8" s="9">
        <f t="shared" si="10"/>
        <v>12.146480971870002</v>
      </c>
      <c r="U8" s="2">
        <v>0.311</v>
      </c>
      <c r="V8" s="2">
        <v>9.7500000000000003E-2</v>
      </c>
      <c r="W8" s="9">
        <f t="shared" si="11"/>
        <v>19.555513289095739</v>
      </c>
      <c r="X8" s="2"/>
      <c r="Y8" s="2"/>
      <c r="Z8" s="9">
        <f t="shared" si="12"/>
        <v>0</v>
      </c>
      <c r="AA8" s="2"/>
      <c r="AB8" s="2"/>
      <c r="AC8" s="9">
        <f t="shared" si="13"/>
        <v>0</v>
      </c>
      <c r="AD8" s="2"/>
      <c r="AE8" s="2"/>
      <c r="AF8" s="9">
        <f t="shared" si="14"/>
        <v>0</v>
      </c>
      <c r="AG8" s="2"/>
      <c r="AH8" s="2"/>
      <c r="AI8" s="9">
        <f t="shared" si="15"/>
        <v>0</v>
      </c>
      <c r="AJ8" s="2"/>
      <c r="AK8" s="2"/>
      <c r="AL8" s="9">
        <f t="shared" si="0"/>
        <v>0</v>
      </c>
      <c r="AM8" s="2"/>
      <c r="AN8" s="2"/>
      <c r="AO8" s="9">
        <f t="shared" si="1"/>
        <v>0</v>
      </c>
      <c r="AP8" s="2"/>
      <c r="AQ8" s="2"/>
      <c r="AR8" s="9">
        <f t="shared" si="2"/>
        <v>0</v>
      </c>
      <c r="AS8" s="2">
        <v>8.5500000000000007E-2</v>
      </c>
      <c r="AT8" s="2">
        <v>2.4E-2</v>
      </c>
      <c r="AU8" s="9">
        <f t="shared" si="3"/>
        <v>5.3282736416216467</v>
      </c>
      <c r="AV8" s="2">
        <v>0.13750000000000001</v>
      </c>
      <c r="AW8" s="2">
        <v>2.7E-2</v>
      </c>
      <c r="AX8" s="9">
        <f t="shared" si="4"/>
        <v>8.4075501782623938</v>
      </c>
      <c r="AY8" s="2">
        <v>0.1595</v>
      </c>
      <c r="AZ8" s="2">
        <v>0.06</v>
      </c>
      <c r="BA8" s="9">
        <f t="shared" si="16"/>
        <v>10.224720045067249</v>
      </c>
      <c r="BB8" s="9">
        <f t="shared" si="17"/>
        <v>436.36394482278462</v>
      </c>
      <c r="BD8" s="9">
        <f t="shared" si="18"/>
        <v>24.921387283236992</v>
      </c>
    </row>
    <row r="9" spans="1:58" ht="15.75" thickBot="1" x14ac:dyDescent="0.3">
      <c r="A9" s="3">
        <v>0.20833333333333334</v>
      </c>
      <c r="B9" s="4">
        <v>43635</v>
      </c>
      <c r="C9" s="2">
        <v>0.158</v>
      </c>
      <c r="D9" s="2">
        <v>0</v>
      </c>
      <c r="E9" s="9">
        <f t="shared" si="5"/>
        <v>316</v>
      </c>
      <c r="F9" s="2">
        <v>0.23799999999999999</v>
      </c>
      <c r="G9" s="2">
        <v>5.5E-2</v>
      </c>
      <c r="H9" s="9">
        <f t="shared" si="6"/>
        <v>14.656343336589792</v>
      </c>
      <c r="I9" s="2">
        <v>0.30049999999999999</v>
      </c>
      <c r="J9" s="2">
        <v>6.6000000000000003E-2</v>
      </c>
      <c r="K9" s="9">
        <f t="shared" si="7"/>
        <v>18.459753519481239</v>
      </c>
      <c r="L9" s="2">
        <v>0</v>
      </c>
      <c r="M9" s="2">
        <v>0</v>
      </c>
      <c r="N9" s="9">
        <f t="shared" si="8"/>
        <v>0</v>
      </c>
      <c r="O9" s="2">
        <v>0.2215</v>
      </c>
      <c r="P9" s="2">
        <v>0.10050000000000001</v>
      </c>
      <c r="Q9" s="9">
        <f t="shared" si="9"/>
        <v>14.594005618746349</v>
      </c>
      <c r="R9" s="2">
        <v>0.1925</v>
      </c>
      <c r="S9" s="2">
        <v>6.2E-2</v>
      </c>
      <c r="T9" s="9">
        <f t="shared" si="10"/>
        <v>12.134286134750573</v>
      </c>
      <c r="U9" s="2">
        <v>0.28249999999999997</v>
      </c>
      <c r="V9" s="2">
        <v>9.6500000000000002E-2</v>
      </c>
      <c r="W9" s="9">
        <f t="shared" si="11"/>
        <v>17.911633091373883</v>
      </c>
      <c r="X9" s="2"/>
      <c r="Y9" s="2"/>
      <c r="Z9" s="9">
        <f t="shared" si="12"/>
        <v>0</v>
      </c>
      <c r="AA9" s="2"/>
      <c r="AB9" s="2"/>
      <c r="AC9" s="9">
        <f t="shared" si="13"/>
        <v>0</v>
      </c>
      <c r="AD9" s="2"/>
      <c r="AE9" s="2"/>
      <c r="AF9" s="9">
        <f t="shared" si="14"/>
        <v>0</v>
      </c>
      <c r="AG9" s="2"/>
      <c r="AH9" s="2"/>
      <c r="AI9" s="9">
        <f t="shared" si="15"/>
        <v>0</v>
      </c>
      <c r="AJ9" s="2"/>
      <c r="AK9" s="2"/>
      <c r="AL9" s="9">
        <f t="shared" si="0"/>
        <v>0</v>
      </c>
      <c r="AM9" s="2"/>
      <c r="AN9" s="2"/>
      <c r="AO9" s="9">
        <f t="shared" si="1"/>
        <v>0</v>
      </c>
      <c r="AP9" s="2"/>
      <c r="AQ9" s="2"/>
      <c r="AR9" s="9">
        <f t="shared" si="2"/>
        <v>0</v>
      </c>
      <c r="AS9" s="2">
        <v>9.1499999999999998E-2</v>
      </c>
      <c r="AT9" s="2">
        <v>2.5499999999999998E-2</v>
      </c>
      <c r="AU9" s="9">
        <f t="shared" si="3"/>
        <v>5.6992104716355225</v>
      </c>
      <c r="AV9" s="2">
        <v>0.14099999999999999</v>
      </c>
      <c r="AW9" s="2">
        <v>4.2500000000000003E-2</v>
      </c>
      <c r="AX9" s="9">
        <f t="shared" si="4"/>
        <v>8.8359549568793057</v>
      </c>
      <c r="AY9" s="2">
        <v>0.159</v>
      </c>
      <c r="AZ9" s="2">
        <v>5.8999999999999997E-2</v>
      </c>
      <c r="BA9" s="9">
        <f t="shared" si="16"/>
        <v>10.175617917355192</v>
      </c>
      <c r="BB9" s="9">
        <f t="shared" si="17"/>
        <v>418.46680504681177</v>
      </c>
      <c r="BD9" s="9">
        <f t="shared" si="18"/>
        <v>23.906936416184969</v>
      </c>
    </row>
    <row r="10" spans="1:58" ht="15.75" thickBot="1" x14ac:dyDescent="0.3">
      <c r="A10" s="3">
        <v>0.25</v>
      </c>
      <c r="B10" s="4">
        <v>43635</v>
      </c>
      <c r="C10" s="2">
        <v>0.1565</v>
      </c>
      <c r="D10" s="2">
        <v>0</v>
      </c>
      <c r="E10" s="9">
        <f t="shared" si="5"/>
        <v>313</v>
      </c>
      <c r="F10" s="2">
        <v>0.24299999999999999</v>
      </c>
      <c r="G10" s="2">
        <v>5.3499999999999999E-2</v>
      </c>
      <c r="H10" s="9">
        <f t="shared" si="6"/>
        <v>14.92918283095227</v>
      </c>
      <c r="I10" s="2">
        <v>0.27650000000000002</v>
      </c>
      <c r="J10" s="2">
        <v>7.0000000000000007E-2</v>
      </c>
      <c r="K10" s="9">
        <f t="shared" si="7"/>
        <v>17.113389494778644</v>
      </c>
      <c r="L10" s="2">
        <v>0</v>
      </c>
      <c r="M10" s="2">
        <v>0</v>
      </c>
      <c r="N10" s="9">
        <f t="shared" si="8"/>
        <v>0</v>
      </c>
      <c r="O10" s="2">
        <v>0.22550000000000001</v>
      </c>
      <c r="P10" s="2">
        <v>0.10249999999999999</v>
      </c>
      <c r="Q10" s="9">
        <f t="shared" si="9"/>
        <v>14.862146547521323</v>
      </c>
      <c r="R10" s="2">
        <v>0.19700000000000001</v>
      </c>
      <c r="S10" s="2">
        <v>6.4500000000000002E-2</v>
      </c>
      <c r="T10" s="9">
        <f t="shared" si="10"/>
        <v>12.43741532634494</v>
      </c>
      <c r="U10" s="2">
        <v>0.31</v>
      </c>
      <c r="V10" s="2">
        <v>8.7999999999999995E-2</v>
      </c>
      <c r="W10" s="9">
        <f t="shared" si="11"/>
        <v>19.334901085860253</v>
      </c>
      <c r="X10" s="2"/>
      <c r="Y10" s="2"/>
      <c r="Z10" s="9">
        <f t="shared" si="12"/>
        <v>0</v>
      </c>
      <c r="AA10" s="2"/>
      <c r="AB10" s="2"/>
      <c r="AC10" s="9">
        <f t="shared" si="13"/>
        <v>0</v>
      </c>
      <c r="AD10" s="2"/>
      <c r="AE10" s="2"/>
      <c r="AF10" s="9">
        <f t="shared" si="14"/>
        <v>0</v>
      </c>
      <c r="AG10" s="2"/>
      <c r="AH10" s="2"/>
      <c r="AI10" s="9">
        <f t="shared" si="15"/>
        <v>0</v>
      </c>
      <c r="AJ10" s="2"/>
      <c r="AK10" s="2"/>
      <c r="AL10" s="9">
        <f t="shared" si="0"/>
        <v>0</v>
      </c>
      <c r="AM10" s="2"/>
      <c r="AN10" s="2"/>
      <c r="AO10" s="9">
        <f t="shared" si="1"/>
        <v>0</v>
      </c>
      <c r="AP10" s="2"/>
      <c r="AQ10" s="2"/>
      <c r="AR10" s="9">
        <f t="shared" si="2"/>
        <v>0</v>
      </c>
      <c r="AS10" s="2">
        <v>9.7000000000000003E-2</v>
      </c>
      <c r="AT10" s="2">
        <v>2.4500000000000001E-2</v>
      </c>
      <c r="AU10" s="9">
        <f t="shared" si="3"/>
        <v>6.0027743585778737</v>
      </c>
      <c r="AV10" s="2">
        <v>0.13</v>
      </c>
      <c r="AW10" s="2">
        <v>2.8500000000000001E-2</v>
      </c>
      <c r="AX10" s="9">
        <f t="shared" si="4"/>
        <v>7.9852426387680921</v>
      </c>
      <c r="AY10" s="2">
        <v>0.1615</v>
      </c>
      <c r="AZ10" s="2">
        <v>5.7500000000000002E-2</v>
      </c>
      <c r="BA10" s="9">
        <f t="shared" si="16"/>
        <v>10.285844642031105</v>
      </c>
      <c r="BB10" s="9">
        <f t="shared" si="17"/>
        <v>415.95089692483447</v>
      </c>
      <c r="BD10" s="9">
        <f t="shared" si="18"/>
        <v>23.782080924855489</v>
      </c>
    </row>
    <row r="11" spans="1:58" ht="15.75" thickBot="1" x14ac:dyDescent="0.3">
      <c r="A11" s="3">
        <v>0.29166666666666669</v>
      </c>
      <c r="B11" s="4">
        <v>43635</v>
      </c>
      <c r="C11" s="2">
        <v>0.16309999999999999</v>
      </c>
      <c r="D11" s="2">
        <v>0</v>
      </c>
      <c r="E11" s="9">
        <f t="shared" si="5"/>
        <v>326.2</v>
      </c>
      <c r="F11" s="2">
        <v>0.2465</v>
      </c>
      <c r="G11" s="2">
        <v>0.05</v>
      </c>
      <c r="H11" s="9">
        <f t="shared" si="6"/>
        <v>15.091192795799804</v>
      </c>
      <c r="I11" s="2">
        <v>0.32250000000000001</v>
      </c>
      <c r="J11" s="2">
        <v>6.8500000000000005E-2</v>
      </c>
      <c r="K11" s="9">
        <f t="shared" si="7"/>
        <v>19.781673336702333</v>
      </c>
      <c r="L11" s="2">
        <v>0</v>
      </c>
      <c r="M11" s="2">
        <v>0</v>
      </c>
      <c r="N11" s="9">
        <f t="shared" si="8"/>
        <v>0</v>
      </c>
      <c r="O11" s="2">
        <v>0.20749999999999999</v>
      </c>
      <c r="P11" s="2">
        <v>9.7000000000000003E-2</v>
      </c>
      <c r="Q11" s="9">
        <f t="shared" si="9"/>
        <v>13.743176488716136</v>
      </c>
      <c r="R11" s="2">
        <v>0.2165</v>
      </c>
      <c r="S11" s="2">
        <v>6.4000000000000001E-2</v>
      </c>
      <c r="T11" s="9">
        <f t="shared" si="10"/>
        <v>13.545689351229047</v>
      </c>
      <c r="U11" s="2">
        <v>0.34200000000000003</v>
      </c>
      <c r="V11" s="2">
        <v>9.2499999999999999E-2</v>
      </c>
      <c r="W11" s="9">
        <f t="shared" si="11"/>
        <v>21.257302274747847</v>
      </c>
      <c r="X11" s="2"/>
      <c r="Y11" s="2"/>
      <c r="Z11" s="9">
        <f t="shared" si="12"/>
        <v>0</v>
      </c>
      <c r="AA11" s="2"/>
      <c r="AB11" s="2"/>
      <c r="AC11" s="9">
        <f t="shared" si="13"/>
        <v>0</v>
      </c>
      <c r="AD11" s="2"/>
      <c r="AE11" s="2"/>
      <c r="AF11" s="9">
        <f t="shared" si="14"/>
        <v>0</v>
      </c>
      <c r="AG11" s="2"/>
      <c r="AH11" s="2"/>
      <c r="AI11" s="9">
        <f t="shared" si="15"/>
        <v>0</v>
      </c>
      <c r="AJ11" s="2"/>
      <c r="AK11" s="2"/>
      <c r="AL11" s="9">
        <f t="shared" si="0"/>
        <v>0</v>
      </c>
      <c r="AM11" s="2"/>
      <c r="AN11" s="2"/>
      <c r="AO11" s="9">
        <f t="shared" si="1"/>
        <v>0</v>
      </c>
      <c r="AP11" s="2"/>
      <c r="AQ11" s="2"/>
      <c r="AR11" s="9">
        <f t="shared" si="2"/>
        <v>0</v>
      </c>
      <c r="AS11" s="2">
        <v>9.2999999999999999E-2</v>
      </c>
      <c r="AT11" s="2">
        <v>2.9499999999999998E-2</v>
      </c>
      <c r="AU11" s="9">
        <f t="shared" si="3"/>
        <v>5.8539986334128908</v>
      </c>
      <c r="AV11" s="2">
        <v>0.1275</v>
      </c>
      <c r="AW11" s="2">
        <v>3.5499999999999997E-2</v>
      </c>
      <c r="AX11" s="9">
        <f t="shared" si="4"/>
        <v>7.9409948998850259</v>
      </c>
      <c r="AY11" s="2">
        <v>0.17050000000000001</v>
      </c>
      <c r="AZ11" s="2">
        <v>6.2E-2</v>
      </c>
      <c r="BA11" s="9">
        <f t="shared" si="16"/>
        <v>10.885370916969253</v>
      </c>
      <c r="BB11" s="9">
        <f t="shared" si="17"/>
        <v>434.29939869746238</v>
      </c>
      <c r="BD11" s="9">
        <f t="shared" si="18"/>
        <v>24.841618497109824</v>
      </c>
    </row>
    <row r="12" spans="1:58" ht="15.75" thickBot="1" x14ac:dyDescent="0.3">
      <c r="A12" s="3">
        <v>0.33333333333333331</v>
      </c>
      <c r="B12" s="4">
        <v>43635</v>
      </c>
      <c r="C12" s="2">
        <v>0.1759</v>
      </c>
      <c r="D12" s="2">
        <v>0</v>
      </c>
      <c r="E12" s="9">
        <f t="shared" si="5"/>
        <v>351.8</v>
      </c>
      <c r="F12" s="2">
        <v>0.28649999999999998</v>
      </c>
      <c r="G12" s="2">
        <v>6.3E-2</v>
      </c>
      <c r="H12" s="9">
        <f t="shared" si="6"/>
        <v>17.600696008965098</v>
      </c>
      <c r="I12" s="2">
        <v>0.32650000000000001</v>
      </c>
      <c r="J12" s="2">
        <v>6.4500000000000002E-2</v>
      </c>
      <c r="K12" s="9">
        <f t="shared" si="7"/>
        <v>19.968600351551935</v>
      </c>
      <c r="L12" s="2">
        <v>0</v>
      </c>
      <c r="M12" s="2">
        <v>0</v>
      </c>
      <c r="N12" s="9">
        <f t="shared" si="8"/>
        <v>0</v>
      </c>
      <c r="O12" s="2">
        <v>0.20399999999999999</v>
      </c>
      <c r="P12" s="2">
        <v>9.9000000000000005E-2</v>
      </c>
      <c r="Q12" s="9">
        <f t="shared" si="9"/>
        <v>13.605190186101773</v>
      </c>
      <c r="R12" s="2">
        <v>0.249</v>
      </c>
      <c r="S12" s="2">
        <v>6.25E-2</v>
      </c>
      <c r="T12" s="9">
        <f t="shared" si="10"/>
        <v>15.403444419999055</v>
      </c>
      <c r="U12" s="2">
        <v>0.39500000000000002</v>
      </c>
      <c r="V12" s="2">
        <v>0.1055</v>
      </c>
      <c r="W12" s="9">
        <f t="shared" si="11"/>
        <v>24.530774549532676</v>
      </c>
      <c r="X12" s="2"/>
      <c r="Y12" s="2"/>
      <c r="Z12" s="9">
        <f t="shared" si="12"/>
        <v>0</v>
      </c>
      <c r="AA12" s="2"/>
      <c r="AB12" s="2"/>
      <c r="AC12" s="9">
        <f t="shared" si="13"/>
        <v>0</v>
      </c>
      <c r="AD12" s="2"/>
      <c r="AE12" s="2"/>
      <c r="AF12" s="9">
        <f t="shared" si="14"/>
        <v>0</v>
      </c>
      <c r="AG12" s="2"/>
      <c r="AH12" s="2"/>
      <c r="AI12" s="9">
        <f t="shared" si="15"/>
        <v>0</v>
      </c>
      <c r="AJ12" s="2"/>
      <c r="AK12" s="2"/>
      <c r="AL12" s="9">
        <f t="shared" si="0"/>
        <v>0</v>
      </c>
      <c r="AM12" s="2"/>
      <c r="AN12" s="2"/>
      <c r="AO12" s="9">
        <f t="shared" si="1"/>
        <v>0</v>
      </c>
      <c r="AP12" s="2"/>
      <c r="AQ12" s="2"/>
      <c r="AR12" s="9">
        <f t="shared" si="2"/>
        <v>0</v>
      </c>
      <c r="AS12" s="2">
        <v>0.19</v>
      </c>
      <c r="AT12" s="2">
        <v>3.4500000000000003E-2</v>
      </c>
      <c r="AU12" s="9">
        <f t="shared" si="3"/>
        <v>11.58641014292175</v>
      </c>
      <c r="AV12" s="2">
        <v>0.151</v>
      </c>
      <c r="AW12" s="2">
        <v>3.7999999999999999E-2</v>
      </c>
      <c r="AX12" s="9">
        <f t="shared" si="4"/>
        <v>9.3424836098330939</v>
      </c>
      <c r="AY12" s="2">
        <v>0.16900000000000001</v>
      </c>
      <c r="AZ12" s="2">
        <v>6.5000000000000002E-2</v>
      </c>
      <c r="BA12" s="9">
        <f t="shared" si="16"/>
        <v>10.864142856203614</v>
      </c>
      <c r="BB12" s="9">
        <f t="shared" si="17"/>
        <v>474.70174212510898</v>
      </c>
      <c r="BD12" s="9">
        <f t="shared" si="18"/>
        <v>27.171098265895949</v>
      </c>
    </row>
    <row r="13" spans="1:58" ht="15.75" thickBot="1" x14ac:dyDescent="0.3">
      <c r="A13" s="3">
        <v>0.375</v>
      </c>
      <c r="B13" s="4">
        <v>43635</v>
      </c>
      <c r="C13" s="2">
        <v>0.25969999999999999</v>
      </c>
      <c r="D13" s="2">
        <v>0</v>
      </c>
      <c r="E13" s="9">
        <f t="shared" si="5"/>
        <v>519.4</v>
      </c>
      <c r="F13" s="2">
        <v>0.26750000000000002</v>
      </c>
      <c r="G13" s="2">
        <v>0.05</v>
      </c>
      <c r="H13" s="9">
        <f t="shared" si="6"/>
        <v>16.327966805453766</v>
      </c>
      <c r="I13" s="2">
        <v>0.309</v>
      </c>
      <c r="J13" s="2">
        <v>5.8500000000000003E-2</v>
      </c>
      <c r="K13" s="9">
        <f t="shared" si="7"/>
        <v>18.869332261635545</v>
      </c>
      <c r="L13" s="2">
        <v>0</v>
      </c>
      <c r="M13" s="2">
        <v>0</v>
      </c>
      <c r="N13" s="9">
        <f t="shared" si="8"/>
        <v>0</v>
      </c>
      <c r="O13" s="2">
        <v>0.2225</v>
      </c>
      <c r="P13" s="2">
        <v>0.1055</v>
      </c>
      <c r="Q13" s="9">
        <f t="shared" si="9"/>
        <v>14.774687813960741</v>
      </c>
      <c r="R13" s="2">
        <v>0.30549999999999999</v>
      </c>
      <c r="S13" s="2">
        <v>6.7500000000000004E-2</v>
      </c>
      <c r="T13" s="9">
        <f t="shared" si="10"/>
        <v>18.772090986355249</v>
      </c>
      <c r="U13" s="2">
        <v>0.4395</v>
      </c>
      <c r="V13" s="2">
        <v>0.1</v>
      </c>
      <c r="W13" s="9">
        <f t="shared" si="11"/>
        <v>27.043980846021913</v>
      </c>
      <c r="X13" s="2"/>
      <c r="Y13" s="2"/>
      <c r="Z13" s="9">
        <f t="shared" si="12"/>
        <v>0</v>
      </c>
      <c r="AA13" s="2"/>
      <c r="AB13" s="2"/>
      <c r="AC13" s="9">
        <f t="shared" si="13"/>
        <v>0</v>
      </c>
      <c r="AD13" s="2"/>
      <c r="AE13" s="2"/>
      <c r="AF13" s="9">
        <f t="shared" si="14"/>
        <v>0</v>
      </c>
      <c r="AG13" s="2"/>
      <c r="AH13" s="2"/>
      <c r="AI13" s="9">
        <f t="shared" si="15"/>
        <v>0</v>
      </c>
      <c r="AJ13" s="2"/>
      <c r="AK13" s="2"/>
      <c r="AL13" s="9">
        <f t="shared" si="0"/>
        <v>0</v>
      </c>
      <c r="AM13" s="2"/>
      <c r="AN13" s="2"/>
      <c r="AO13" s="9">
        <f t="shared" si="1"/>
        <v>0</v>
      </c>
      <c r="AP13" s="2"/>
      <c r="AQ13" s="2"/>
      <c r="AR13" s="9">
        <f t="shared" si="2"/>
        <v>0</v>
      </c>
      <c r="AS13" s="2">
        <v>0.218</v>
      </c>
      <c r="AT13" s="2">
        <v>4.2000000000000003E-2</v>
      </c>
      <c r="AU13" s="9">
        <f t="shared" si="3"/>
        <v>13.320540529573114</v>
      </c>
      <c r="AV13" s="2">
        <v>0.13950000000000001</v>
      </c>
      <c r="AW13" s="2">
        <v>3.7499999999999999E-2</v>
      </c>
      <c r="AX13" s="9">
        <f t="shared" si="4"/>
        <v>8.6671448586025157</v>
      </c>
      <c r="AY13" s="2">
        <v>0.19400000000000001</v>
      </c>
      <c r="AZ13" s="2">
        <v>6.8000000000000005E-2</v>
      </c>
      <c r="BA13" s="9">
        <f t="shared" si="16"/>
        <v>12.334342301071429</v>
      </c>
      <c r="BB13" s="9">
        <f t="shared" si="17"/>
        <v>649.51008640267435</v>
      </c>
      <c r="BD13" s="9">
        <f t="shared" si="18"/>
        <v>37.290751445086705</v>
      </c>
    </row>
    <row r="14" spans="1:58" ht="15.75" thickBot="1" x14ac:dyDescent="0.3">
      <c r="A14" s="3">
        <v>0.41666666666666669</v>
      </c>
      <c r="B14" s="4">
        <v>43635</v>
      </c>
      <c r="C14" s="2">
        <v>0.26960000000000001</v>
      </c>
      <c r="D14" s="2">
        <v>0</v>
      </c>
      <c r="E14" s="9">
        <f t="shared" si="5"/>
        <v>539.20000000000005</v>
      </c>
      <c r="F14" s="2">
        <v>0.26200000000000001</v>
      </c>
      <c r="G14" s="2">
        <v>5.7000000000000002E-2</v>
      </c>
      <c r="H14" s="9">
        <f t="shared" si="6"/>
        <v>16.087722026439916</v>
      </c>
      <c r="I14" s="2">
        <v>0.378</v>
      </c>
      <c r="J14" s="2">
        <v>5.6500000000000002E-2</v>
      </c>
      <c r="K14" s="9">
        <f t="shared" si="7"/>
        <v>22.931953689121215</v>
      </c>
      <c r="L14" s="2">
        <v>0</v>
      </c>
      <c r="M14" s="2">
        <v>0</v>
      </c>
      <c r="N14" s="9">
        <f t="shared" si="8"/>
        <v>0</v>
      </c>
      <c r="O14" s="2">
        <v>0.23899999999999999</v>
      </c>
      <c r="P14" s="2">
        <v>9.5000000000000001E-2</v>
      </c>
      <c r="Q14" s="9">
        <f t="shared" si="9"/>
        <v>15.431318803005787</v>
      </c>
      <c r="R14" s="2">
        <v>0.35249999999999998</v>
      </c>
      <c r="S14" s="2">
        <v>8.3500000000000005E-2</v>
      </c>
      <c r="T14" s="9">
        <f t="shared" si="10"/>
        <v>21.735284677224726</v>
      </c>
      <c r="U14" s="2">
        <v>0.378</v>
      </c>
      <c r="V14" s="2">
        <v>9.4E-2</v>
      </c>
      <c r="W14" s="9">
        <f t="shared" si="11"/>
        <v>23.370750950707599</v>
      </c>
      <c r="X14" s="2"/>
      <c r="Y14" s="2"/>
      <c r="Z14" s="9">
        <f t="shared" si="12"/>
        <v>0</v>
      </c>
      <c r="AA14" s="2"/>
      <c r="AB14" s="2"/>
      <c r="AC14" s="9">
        <f t="shared" si="13"/>
        <v>0</v>
      </c>
      <c r="AD14" s="2"/>
      <c r="AE14" s="2"/>
      <c r="AF14" s="9">
        <f t="shared" si="14"/>
        <v>0</v>
      </c>
      <c r="AG14" s="2"/>
      <c r="AH14" s="2"/>
      <c r="AI14" s="9">
        <f t="shared" si="15"/>
        <v>0</v>
      </c>
      <c r="AJ14" s="2"/>
      <c r="AK14" s="2"/>
      <c r="AL14" s="9">
        <f t="shared" si="0"/>
        <v>0</v>
      </c>
      <c r="AM14" s="2"/>
      <c r="AN14" s="2"/>
      <c r="AO14" s="9">
        <f t="shared" si="1"/>
        <v>0</v>
      </c>
      <c r="AP14" s="2"/>
      <c r="AQ14" s="2"/>
      <c r="AR14" s="9">
        <f t="shared" si="2"/>
        <v>0</v>
      </c>
      <c r="AS14" s="2">
        <v>0.20300000000000001</v>
      </c>
      <c r="AT14" s="2">
        <v>3.3000000000000002E-2</v>
      </c>
      <c r="AU14" s="9">
        <f t="shared" si="3"/>
        <v>12.339886547290458</v>
      </c>
      <c r="AV14" s="2">
        <v>0.158</v>
      </c>
      <c r="AW14" s="2">
        <v>3.6499999999999998E-2</v>
      </c>
      <c r="AX14" s="9">
        <f t="shared" si="4"/>
        <v>9.7296711146883066</v>
      </c>
      <c r="AY14" s="2">
        <v>0.22500000000000001</v>
      </c>
      <c r="AZ14" s="2">
        <v>7.6499999999999999E-2</v>
      </c>
      <c r="BA14" s="9">
        <f t="shared" si="16"/>
        <v>14.258965600631766</v>
      </c>
      <c r="BB14" s="9">
        <f t="shared" si="17"/>
        <v>675.08555340910982</v>
      </c>
      <c r="BD14" s="9">
        <f t="shared" si="18"/>
        <v>38.782080924855485</v>
      </c>
    </row>
    <row r="15" spans="1:58" ht="15.75" thickBot="1" x14ac:dyDescent="0.3">
      <c r="A15" s="3">
        <v>0.45833333333333331</v>
      </c>
      <c r="B15" s="4">
        <v>43635</v>
      </c>
      <c r="C15" s="2">
        <v>0.27379999999999999</v>
      </c>
      <c r="D15" s="2">
        <v>0</v>
      </c>
      <c r="E15" s="9">
        <f t="shared" si="5"/>
        <v>547.6</v>
      </c>
      <c r="F15" s="2">
        <v>0.29099999999999998</v>
      </c>
      <c r="G15" s="2">
        <v>7.0000000000000007E-2</v>
      </c>
      <c r="H15" s="9">
        <f t="shared" si="6"/>
        <v>17.95805111920556</v>
      </c>
      <c r="I15" s="2">
        <v>0.39050000000000001</v>
      </c>
      <c r="J15" s="2">
        <v>5.8500000000000003E-2</v>
      </c>
      <c r="K15" s="9">
        <f t="shared" si="7"/>
        <v>23.691454155454451</v>
      </c>
      <c r="L15" s="2">
        <v>0</v>
      </c>
      <c r="M15" s="2">
        <v>0</v>
      </c>
      <c r="N15" s="9">
        <f t="shared" si="8"/>
        <v>0</v>
      </c>
      <c r="O15" s="2">
        <v>0.26300000000000001</v>
      </c>
      <c r="P15" s="2">
        <v>0.11</v>
      </c>
      <c r="Q15" s="9">
        <f t="shared" si="9"/>
        <v>17.10463095187967</v>
      </c>
      <c r="R15" s="2">
        <v>0.34849999999999998</v>
      </c>
      <c r="S15" s="2">
        <v>8.3000000000000004E-2</v>
      </c>
      <c r="T15" s="9">
        <f t="shared" si="10"/>
        <v>21.494848219980526</v>
      </c>
      <c r="U15" s="2">
        <v>0.40849999999999997</v>
      </c>
      <c r="V15" s="2">
        <v>8.4000000000000005E-2</v>
      </c>
      <c r="W15" s="9">
        <f t="shared" si="11"/>
        <v>25.022823581682381</v>
      </c>
      <c r="X15" s="2"/>
      <c r="Y15" s="2"/>
      <c r="Z15" s="9">
        <f t="shared" si="12"/>
        <v>0</v>
      </c>
      <c r="AA15" s="2"/>
      <c r="AB15" s="2"/>
      <c r="AC15" s="9">
        <f t="shared" si="13"/>
        <v>0</v>
      </c>
      <c r="AD15" s="2"/>
      <c r="AE15" s="2"/>
      <c r="AF15" s="9">
        <f t="shared" si="14"/>
        <v>0</v>
      </c>
      <c r="AG15" s="2"/>
      <c r="AH15" s="2"/>
      <c r="AI15" s="9">
        <f t="shared" si="15"/>
        <v>0</v>
      </c>
      <c r="AJ15" s="2"/>
      <c r="AK15" s="2"/>
      <c r="AL15" s="9">
        <f t="shared" si="0"/>
        <v>0</v>
      </c>
      <c r="AM15" s="2"/>
      <c r="AN15" s="2"/>
      <c r="AO15" s="9">
        <f t="shared" si="1"/>
        <v>0</v>
      </c>
      <c r="AP15" s="2"/>
      <c r="AQ15" s="2"/>
      <c r="AR15" s="9">
        <f t="shared" si="2"/>
        <v>0</v>
      </c>
      <c r="AS15" s="2">
        <v>0.13100000000000001</v>
      </c>
      <c r="AT15" s="2">
        <v>2.2499999999999999E-2</v>
      </c>
      <c r="AU15" s="9">
        <f t="shared" si="3"/>
        <v>7.9750924759528665</v>
      </c>
      <c r="AV15" s="2">
        <v>0.157</v>
      </c>
      <c r="AW15" s="2">
        <v>3.9E-2</v>
      </c>
      <c r="AX15" s="9">
        <f t="shared" si="4"/>
        <v>9.7062866225967195</v>
      </c>
      <c r="AY15" s="2">
        <v>0.20749999999999999</v>
      </c>
      <c r="AZ15" s="2">
        <v>6.6500000000000004E-2</v>
      </c>
      <c r="BA15" s="9">
        <f t="shared" si="16"/>
        <v>13.07373703269268</v>
      </c>
      <c r="BB15" s="9">
        <f t="shared" si="17"/>
        <v>683.62692415944502</v>
      </c>
      <c r="BD15" s="9">
        <f t="shared" si="18"/>
        <v>39.272832369942194</v>
      </c>
    </row>
    <row r="16" spans="1:58" ht="15.75" thickBot="1" x14ac:dyDescent="0.3">
      <c r="A16" s="3">
        <v>0.5</v>
      </c>
      <c r="B16" s="4">
        <v>43635</v>
      </c>
      <c r="C16" s="2">
        <v>0.30449999999999999</v>
      </c>
      <c r="D16" s="2">
        <v>0</v>
      </c>
      <c r="E16" s="9">
        <f t="shared" si="5"/>
        <v>609</v>
      </c>
      <c r="F16" s="2">
        <v>0.32350000000000001</v>
      </c>
      <c r="G16" s="2">
        <v>0.08</v>
      </c>
      <c r="H16" s="9">
        <f t="shared" si="6"/>
        <v>19.994701798226448</v>
      </c>
      <c r="I16" s="2">
        <v>0.32400000000000001</v>
      </c>
      <c r="J16" s="2">
        <v>5.8500000000000003E-2</v>
      </c>
      <c r="K16" s="9">
        <f t="shared" si="7"/>
        <v>19.754333701747573</v>
      </c>
      <c r="L16" s="2">
        <v>0</v>
      </c>
      <c r="M16" s="2">
        <v>0</v>
      </c>
      <c r="N16" s="9">
        <f t="shared" si="8"/>
        <v>0</v>
      </c>
      <c r="O16" s="2">
        <v>0.24149999999999999</v>
      </c>
      <c r="P16" s="2">
        <v>0.10100000000000001</v>
      </c>
      <c r="Q16" s="9">
        <f t="shared" si="9"/>
        <v>15.706167578375066</v>
      </c>
      <c r="R16" s="2">
        <v>0.32600000000000001</v>
      </c>
      <c r="S16" s="2">
        <v>7.9000000000000001E-2</v>
      </c>
      <c r="T16" s="9">
        <f t="shared" si="10"/>
        <v>20.126132266285047</v>
      </c>
      <c r="U16" s="2">
        <v>0.443</v>
      </c>
      <c r="V16" s="2">
        <v>9.0999999999999998E-2</v>
      </c>
      <c r="W16" s="9">
        <f t="shared" si="11"/>
        <v>27.134995854062701</v>
      </c>
      <c r="X16" s="2"/>
      <c r="Y16" s="2"/>
      <c r="Z16" s="9">
        <f t="shared" si="12"/>
        <v>0</v>
      </c>
      <c r="AA16" s="2"/>
      <c r="AB16" s="2"/>
      <c r="AC16" s="9">
        <f t="shared" si="13"/>
        <v>0</v>
      </c>
      <c r="AD16" s="2"/>
      <c r="AE16" s="2"/>
      <c r="AF16" s="9">
        <f t="shared" si="14"/>
        <v>0</v>
      </c>
      <c r="AG16" s="2"/>
      <c r="AH16" s="2"/>
      <c r="AI16" s="9">
        <f t="shared" si="15"/>
        <v>0</v>
      </c>
      <c r="AJ16" s="2"/>
      <c r="AK16" s="2"/>
      <c r="AL16" s="9">
        <f t="shared" si="0"/>
        <v>0</v>
      </c>
      <c r="AM16" s="2"/>
      <c r="AN16" s="2"/>
      <c r="AO16" s="9">
        <f t="shared" si="1"/>
        <v>0</v>
      </c>
      <c r="AP16" s="2"/>
      <c r="AQ16" s="2"/>
      <c r="AR16" s="9">
        <f t="shared" si="2"/>
        <v>0</v>
      </c>
      <c r="AS16" s="2">
        <v>0.11600000000000001</v>
      </c>
      <c r="AT16" s="2">
        <v>1.4E-2</v>
      </c>
      <c r="AU16" s="9">
        <f t="shared" si="3"/>
        <v>7.0105064011096943</v>
      </c>
      <c r="AV16" s="2">
        <v>0.19500000000000001</v>
      </c>
      <c r="AW16" s="2">
        <v>4.7E-2</v>
      </c>
      <c r="AX16" s="9">
        <f t="shared" si="4"/>
        <v>12.035048815854466</v>
      </c>
      <c r="AY16" s="2">
        <v>0.1825</v>
      </c>
      <c r="AZ16" s="2">
        <v>5.6000000000000001E-2</v>
      </c>
      <c r="BA16" s="9">
        <f t="shared" si="16"/>
        <v>11.453911995471241</v>
      </c>
      <c r="BB16" s="9">
        <f t="shared" si="17"/>
        <v>742.21579841113214</v>
      </c>
      <c r="BD16" s="9">
        <f t="shared" si="18"/>
        <v>42.664161849710993</v>
      </c>
    </row>
    <row r="17" spans="1:56" ht="15.75" thickBot="1" x14ac:dyDescent="0.3">
      <c r="A17" s="3">
        <v>0.54166666666666663</v>
      </c>
      <c r="B17" s="4">
        <v>43635</v>
      </c>
      <c r="C17" s="2">
        <v>0.25480000000000003</v>
      </c>
      <c r="D17" s="2">
        <v>0</v>
      </c>
      <c r="E17" s="9">
        <f t="shared" si="5"/>
        <v>509.60000000000008</v>
      </c>
      <c r="F17" s="2">
        <v>0.33450000000000002</v>
      </c>
      <c r="G17" s="2">
        <v>7.9500000000000001E-2</v>
      </c>
      <c r="H17" s="9">
        <f t="shared" si="6"/>
        <v>20.629052329178865</v>
      </c>
      <c r="I17" s="2">
        <v>0.32400000000000001</v>
      </c>
      <c r="J17" s="2">
        <v>6.25E-2</v>
      </c>
      <c r="K17" s="9">
        <f t="shared" si="7"/>
        <v>19.798386297877919</v>
      </c>
      <c r="L17" s="2">
        <v>0</v>
      </c>
      <c r="M17" s="2">
        <v>0</v>
      </c>
      <c r="N17" s="9">
        <f t="shared" si="8"/>
        <v>0</v>
      </c>
      <c r="O17" s="2">
        <v>0.2215</v>
      </c>
      <c r="P17" s="2">
        <v>9.0499999999999997E-2</v>
      </c>
      <c r="Q17" s="9">
        <f t="shared" si="9"/>
        <v>14.356496787169215</v>
      </c>
      <c r="R17" s="2">
        <v>0.42099999999999999</v>
      </c>
      <c r="S17" s="2">
        <v>9.1999999999999998E-2</v>
      </c>
      <c r="T17" s="9">
        <f t="shared" si="10"/>
        <v>25.856101794354071</v>
      </c>
      <c r="U17" s="2">
        <v>0.41199999999999998</v>
      </c>
      <c r="V17" s="2">
        <v>9.7500000000000003E-2</v>
      </c>
      <c r="W17" s="9">
        <f t="shared" si="11"/>
        <v>25.402773470627178</v>
      </c>
      <c r="X17" s="2"/>
      <c r="Y17" s="2"/>
      <c r="Z17" s="9">
        <f t="shared" si="12"/>
        <v>0</v>
      </c>
      <c r="AA17" s="2"/>
      <c r="AB17" s="2"/>
      <c r="AC17" s="9">
        <f t="shared" si="13"/>
        <v>0</v>
      </c>
      <c r="AD17" s="2"/>
      <c r="AE17" s="2"/>
      <c r="AF17" s="9">
        <f t="shared" si="14"/>
        <v>0</v>
      </c>
      <c r="AG17" s="2"/>
      <c r="AH17" s="2"/>
      <c r="AI17" s="9">
        <f t="shared" si="15"/>
        <v>0</v>
      </c>
      <c r="AJ17" s="2"/>
      <c r="AK17" s="2"/>
      <c r="AL17" s="9">
        <f t="shared" si="0"/>
        <v>0</v>
      </c>
      <c r="AM17" s="2"/>
      <c r="AN17" s="2"/>
      <c r="AO17" s="9">
        <f t="shared" si="1"/>
        <v>0</v>
      </c>
      <c r="AP17" s="2"/>
      <c r="AQ17" s="2"/>
      <c r="AR17" s="9">
        <f t="shared" si="2"/>
        <v>0</v>
      </c>
      <c r="AS17" s="2">
        <v>0.1305</v>
      </c>
      <c r="AT17" s="2">
        <v>2.3E-2</v>
      </c>
      <c r="AU17" s="9">
        <f t="shared" si="3"/>
        <v>7.950679216268254</v>
      </c>
      <c r="AV17" s="2">
        <v>0.1515</v>
      </c>
      <c r="AW17" s="2">
        <v>3.6999999999999998E-2</v>
      </c>
      <c r="AX17" s="9">
        <f t="shared" si="4"/>
        <v>9.3571630316031147</v>
      </c>
      <c r="AY17" s="2">
        <v>0.193</v>
      </c>
      <c r="AZ17" s="2">
        <v>5.5500000000000001E-2</v>
      </c>
      <c r="BA17" s="9">
        <f t="shared" si="16"/>
        <v>12.049286285917519</v>
      </c>
      <c r="BB17" s="9">
        <f t="shared" si="17"/>
        <v>644.9999392129962</v>
      </c>
      <c r="BD17" s="9">
        <f t="shared" si="18"/>
        <v>37.045086705202323</v>
      </c>
    </row>
    <row r="18" spans="1:56" ht="15.75" thickBot="1" x14ac:dyDescent="0.3">
      <c r="A18" s="3">
        <v>0.58333333333333337</v>
      </c>
      <c r="B18" s="4">
        <v>43635</v>
      </c>
      <c r="C18" s="2">
        <v>0.29409999999999997</v>
      </c>
      <c r="D18" s="2">
        <v>0</v>
      </c>
      <c r="E18" s="9">
        <f t="shared" si="5"/>
        <v>588.19999999999993</v>
      </c>
      <c r="F18" s="2">
        <v>0.38800000000000001</v>
      </c>
      <c r="G18" s="2">
        <v>8.1500000000000003E-2</v>
      </c>
      <c r="H18" s="9">
        <f t="shared" si="6"/>
        <v>23.788032705543348</v>
      </c>
      <c r="I18" s="2">
        <v>0.29199999999999998</v>
      </c>
      <c r="J18" s="2">
        <v>6.1499999999999999E-2</v>
      </c>
      <c r="K18" s="9">
        <f t="shared" si="7"/>
        <v>17.904370974708943</v>
      </c>
      <c r="L18" s="2">
        <v>0</v>
      </c>
      <c r="M18" s="2">
        <v>0</v>
      </c>
      <c r="N18" s="9">
        <f t="shared" si="8"/>
        <v>0</v>
      </c>
      <c r="O18" s="2">
        <v>0.26500000000000001</v>
      </c>
      <c r="P18" s="2">
        <v>9.8500000000000004E-2</v>
      </c>
      <c r="Q18" s="9">
        <f t="shared" si="9"/>
        <v>16.96284469067615</v>
      </c>
      <c r="R18" s="2">
        <v>0.433</v>
      </c>
      <c r="S18" s="2">
        <v>9.1999999999999998E-2</v>
      </c>
      <c r="T18" s="9">
        <f t="shared" si="10"/>
        <v>26.559947289104322</v>
      </c>
      <c r="U18" s="2">
        <v>0.38600000000000001</v>
      </c>
      <c r="V18" s="2">
        <v>9.9000000000000005E-2</v>
      </c>
      <c r="W18" s="9">
        <f t="shared" si="11"/>
        <v>23.909604764612904</v>
      </c>
      <c r="X18" s="2"/>
      <c r="Y18" s="2"/>
      <c r="Z18" s="9">
        <f t="shared" si="12"/>
        <v>0</v>
      </c>
      <c r="AA18" s="2"/>
      <c r="AB18" s="2"/>
      <c r="AC18" s="9">
        <f t="shared" si="13"/>
        <v>0</v>
      </c>
      <c r="AD18" s="2"/>
      <c r="AE18" s="2"/>
      <c r="AF18" s="9">
        <f t="shared" si="14"/>
        <v>0</v>
      </c>
      <c r="AG18" s="2"/>
      <c r="AH18" s="2"/>
      <c r="AI18" s="9">
        <f t="shared" si="15"/>
        <v>0</v>
      </c>
      <c r="AJ18" s="2"/>
      <c r="AK18" s="2"/>
      <c r="AL18" s="9">
        <f t="shared" si="0"/>
        <v>0</v>
      </c>
      <c r="AM18" s="2"/>
      <c r="AN18" s="2"/>
      <c r="AO18" s="9">
        <f t="shared" si="1"/>
        <v>0</v>
      </c>
      <c r="AP18" s="2"/>
      <c r="AQ18" s="2"/>
      <c r="AR18" s="9">
        <f t="shared" si="2"/>
        <v>0</v>
      </c>
      <c r="AS18" s="2">
        <v>0.127</v>
      </c>
      <c r="AT18" s="2">
        <v>2.75E-2</v>
      </c>
      <c r="AU18" s="9">
        <f t="shared" si="3"/>
        <v>7.7965954108187514</v>
      </c>
      <c r="AV18" s="2">
        <v>0.14749999999999999</v>
      </c>
      <c r="AW18" s="2">
        <v>3.5000000000000003E-2</v>
      </c>
      <c r="AX18" s="9">
        <f t="shared" si="4"/>
        <v>9.0957407614773196</v>
      </c>
      <c r="AY18" s="2">
        <v>0.17499999999999999</v>
      </c>
      <c r="AZ18" s="2">
        <v>4.9000000000000002E-2</v>
      </c>
      <c r="BA18" s="9">
        <f t="shared" si="16"/>
        <v>10.903834188027622</v>
      </c>
      <c r="BB18" s="9">
        <f t="shared" si="17"/>
        <v>725.12097078496947</v>
      </c>
      <c r="BD18" s="9">
        <f t="shared" si="18"/>
        <v>41.676878612716756</v>
      </c>
    </row>
    <row r="19" spans="1:56" ht="15.75" thickBot="1" x14ac:dyDescent="0.3">
      <c r="A19" s="3">
        <v>0.625</v>
      </c>
      <c r="B19" s="4">
        <v>43635</v>
      </c>
      <c r="C19" s="2">
        <v>0.29399999999999998</v>
      </c>
      <c r="D19" s="2">
        <v>0</v>
      </c>
      <c r="E19" s="9">
        <f t="shared" si="5"/>
        <v>588</v>
      </c>
      <c r="F19" s="2">
        <v>0.36849999999999999</v>
      </c>
      <c r="G19" s="2">
        <v>7.1499999999999994E-2</v>
      </c>
      <c r="H19" s="9">
        <f t="shared" si="6"/>
        <v>22.522348900592053</v>
      </c>
      <c r="I19" s="2">
        <v>0.38500000000000001</v>
      </c>
      <c r="J19" s="2">
        <v>7.0000000000000007E-2</v>
      </c>
      <c r="K19" s="9">
        <f t="shared" si="7"/>
        <v>23.478713763747791</v>
      </c>
      <c r="L19" s="2">
        <v>0</v>
      </c>
      <c r="M19" s="2">
        <v>0</v>
      </c>
      <c r="N19" s="9">
        <f t="shared" si="8"/>
        <v>0</v>
      </c>
      <c r="O19" s="2">
        <v>0.25850000000000001</v>
      </c>
      <c r="P19" s="2">
        <v>9.5000000000000001E-2</v>
      </c>
      <c r="Q19" s="9">
        <f t="shared" si="9"/>
        <v>16.524227667276918</v>
      </c>
      <c r="R19" s="2">
        <v>0.34250000000000003</v>
      </c>
      <c r="S19" s="2">
        <v>9.1499999999999998E-2</v>
      </c>
      <c r="T19" s="9">
        <f t="shared" si="10"/>
        <v>21.270698154973665</v>
      </c>
      <c r="U19" s="2">
        <v>0.38400000000000001</v>
      </c>
      <c r="V19" s="2">
        <v>0.104</v>
      </c>
      <c r="W19" s="9">
        <f t="shared" si="11"/>
        <v>23.870048177580205</v>
      </c>
      <c r="X19" s="2"/>
      <c r="Y19" s="2"/>
      <c r="Z19" s="9">
        <f t="shared" si="12"/>
        <v>0</v>
      </c>
      <c r="AA19" s="2"/>
      <c r="AB19" s="2"/>
      <c r="AC19" s="9">
        <f t="shared" si="13"/>
        <v>0</v>
      </c>
      <c r="AD19" s="2"/>
      <c r="AE19" s="2"/>
      <c r="AF19" s="9">
        <f t="shared" si="14"/>
        <v>0</v>
      </c>
      <c r="AG19" s="2"/>
      <c r="AH19" s="2"/>
      <c r="AI19" s="9">
        <f t="shared" si="15"/>
        <v>0</v>
      </c>
      <c r="AJ19" s="2"/>
      <c r="AK19" s="2"/>
      <c r="AL19" s="9">
        <f t="shared" si="0"/>
        <v>0</v>
      </c>
      <c r="AM19" s="2"/>
      <c r="AN19" s="2"/>
      <c r="AO19" s="9">
        <f t="shared" si="1"/>
        <v>0</v>
      </c>
      <c r="AP19" s="2"/>
      <c r="AQ19" s="2"/>
      <c r="AR19" s="9">
        <f t="shared" si="2"/>
        <v>0</v>
      </c>
      <c r="AS19" s="2">
        <v>0.14249999999999999</v>
      </c>
      <c r="AT19" s="2">
        <v>2.4500000000000001E-2</v>
      </c>
      <c r="AU19" s="9">
        <f t="shared" si="3"/>
        <v>8.6754481152272476</v>
      </c>
      <c r="AV19" s="2">
        <v>0.14749999999999999</v>
      </c>
      <c r="AW19" s="2">
        <v>3.5499999999999997E-2</v>
      </c>
      <c r="AX19" s="9">
        <f t="shared" si="4"/>
        <v>9.1027138810356991</v>
      </c>
      <c r="AY19" s="2">
        <v>0.17699999999999999</v>
      </c>
      <c r="AZ19" s="2">
        <v>5.0999999999999997E-2</v>
      </c>
      <c r="BA19" s="9">
        <f t="shared" si="16"/>
        <v>11.0520586317663</v>
      </c>
      <c r="BB19" s="9">
        <f t="shared" si="17"/>
        <v>724.49625729219986</v>
      </c>
      <c r="BD19" s="9">
        <f t="shared" si="18"/>
        <v>41.637572254335254</v>
      </c>
    </row>
    <row r="20" spans="1:56" ht="15.75" thickBot="1" x14ac:dyDescent="0.3">
      <c r="A20" s="3">
        <v>0.66666666666666663</v>
      </c>
      <c r="B20" s="4">
        <v>43635</v>
      </c>
      <c r="C20" s="2">
        <v>0.2848</v>
      </c>
      <c r="D20" s="2">
        <v>0</v>
      </c>
      <c r="E20" s="9">
        <f t="shared" si="5"/>
        <v>569.6</v>
      </c>
      <c r="F20" s="2">
        <v>0.31950000000000001</v>
      </c>
      <c r="G20" s="2">
        <v>6.7500000000000004E-2</v>
      </c>
      <c r="H20" s="9">
        <f t="shared" si="6"/>
        <v>19.593146761048875</v>
      </c>
      <c r="I20" s="2">
        <v>0.33350000000000002</v>
      </c>
      <c r="J20" s="2">
        <v>8.0500000000000002E-2</v>
      </c>
      <c r="K20" s="9">
        <f t="shared" si="7"/>
        <v>20.584678768443293</v>
      </c>
      <c r="L20" s="2">
        <v>0</v>
      </c>
      <c r="M20" s="2">
        <v>0</v>
      </c>
      <c r="N20" s="9">
        <f t="shared" si="8"/>
        <v>0</v>
      </c>
      <c r="O20" s="2">
        <v>0.245</v>
      </c>
      <c r="P20" s="2">
        <v>0.10249999999999999</v>
      </c>
      <c r="Q20" s="9">
        <f t="shared" si="9"/>
        <v>15.934632094905737</v>
      </c>
      <c r="R20" s="2">
        <v>0.32350000000000001</v>
      </c>
      <c r="S20" s="2">
        <v>9.2999999999999999E-2</v>
      </c>
      <c r="T20" s="9">
        <f t="shared" si="10"/>
        <v>20.196150623324236</v>
      </c>
      <c r="U20" s="2">
        <v>0.42</v>
      </c>
      <c r="V20" s="2">
        <v>0.10100000000000001</v>
      </c>
      <c r="W20" s="9">
        <f t="shared" si="11"/>
        <v>25.918402728563343</v>
      </c>
      <c r="X20" s="2"/>
      <c r="Y20" s="2"/>
      <c r="Z20" s="9">
        <f t="shared" si="12"/>
        <v>0</v>
      </c>
      <c r="AA20" s="2"/>
      <c r="AB20" s="2"/>
      <c r="AC20" s="9">
        <f t="shared" si="13"/>
        <v>0</v>
      </c>
      <c r="AD20" s="2"/>
      <c r="AE20" s="2"/>
      <c r="AF20" s="9">
        <f t="shared" si="14"/>
        <v>0</v>
      </c>
      <c r="AG20" s="2"/>
      <c r="AH20" s="2"/>
      <c r="AI20" s="9">
        <f t="shared" si="15"/>
        <v>0</v>
      </c>
      <c r="AJ20" s="2"/>
      <c r="AK20" s="2"/>
      <c r="AL20" s="9">
        <f t="shared" si="0"/>
        <v>0</v>
      </c>
      <c r="AM20" s="2"/>
      <c r="AN20" s="2"/>
      <c r="AO20" s="9">
        <f t="shared" si="1"/>
        <v>0</v>
      </c>
      <c r="AP20" s="2"/>
      <c r="AQ20" s="2"/>
      <c r="AR20" s="9">
        <f t="shared" si="2"/>
        <v>0</v>
      </c>
      <c r="AS20" s="2">
        <v>0.13900000000000001</v>
      </c>
      <c r="AT20" s="2">
        <v>2.1499999999999998E-2</v>
      </c>
      <c r="AU20" s="9">
        <f t="shared" si="3"/>
        <v>8.4391765001094754</v>
      </c>
      <c r="AV20" s="2">
        <v>0.1855</v>
      </c>
      <c r="AW20" s="2">
        <v>3.7499999999999999E-2</v>
      </c>
      <c r="AX20" s="9">
        <f t="shared" si="4"/>
        <v>11.355148611973336</v>
      </c>
      <c r="AY20" s="2">
        <v>0.19800000000000001</v>
      </c>
      <c r="AZ20" s="2">
        <v>5.5E-2</v>
      </c>
      <c r="BA20" s="9">
        <f t="shared" si="16"/>
        <v>12.329817516897807</v>
      </c>
      <c r="BB20" s="9">
        <f t="shared" si="17"/>
        <v>703.9511536052662</v>
      </c>
      <c r="BD20" s="9">
        <f t="shared" si="18"/>
        <v>40.430057803468209</v>
      </c>
    </row>
    <row r="21" spans="1:56" ht="15.75" thickBot="1" x14ac:dyDescent="0.3">
      <c r="A21" s="3">
        <v>0.70833333333333337</v>
      </c>
      <c r="B21" s="4">
        <v>43635</v>
      </c>
      <c r="C21" s="2">
        <v>0.26629999999999998</v>
      </c>
      <c r="D21" s="2">
        <v>0</v>
      </c>
      <c r="E21" s="9">
        <f t="shared" si="5"/>
        <v>532.59999999999991</v>
      </c>
      <c r="F21" s="2">
        <v>0.36099999999999999</v>
      </c>
      <c r="G21" s="2">
        <v>7.8E-2</v>
      </c>
      <c r="H21" s="9">
        <f t="shared" si="6"/>
        <v>22.159828519192111</v>
      </c>
      <c r="I21" s="2">
        <v>0.3115</v>
      </c>
      <c r="J21" s="2">
        <v>7.9000000000000001E-2</v>
      </c>
      <c r="K21" s="9">
        <f t="shared" si="7"/>
        <v>19.281693390363824</v>
      </c>
      <c r="L21" s="2">
        <v>0</v>
      </c>
      <c r="M21" s="2">
        <v>0</v>
      </c>
      <c r="N21" s="9">
        <f t="shared" si="8"/>
        <v>0</v>
      </c>
      <c r="O21" s="2">
        <v>0.2455</v>
      </c>
      <c r="P21" s="2">
        <v>9.6000000000000002E-2</v>
      </c>
      <c r="Q21" s="9">
        <f t="shared" si="9"/>
        <v>15.816146812672169</v>
      </c>
      <c r="R21" s="2">
        <v>0.316</v>
      </c>
      <c r="S21" s="2">
        <v>7.9500000000000001E-2</v>
      </c>
      <c r="T21" s="9">
        <f t="shared" si="10"/>
        <v>19.550818397192483</v>
      </c>
      <c r="U21" s="2">
        <v>0.41799999999999998</v>
      </c>
      <c r="V21" s="2">
        <v>0.10150000000000001</v>
      </c>
      <c r="W21" s="9">
        <f t="shared" si="11"/>
        <v>25.808806636495227</v>
      </c>
      <c r="X21" s="2"/>
      <c r="Y21" s="2"/>
      <c r="Z21" s="9">
        <f t="shared" si="12"/>
        <v>0</v>
      </c>
      <c r="AA21" s="2"/>
      <c r="AB21" s="2"/>
      <c r="AC21" s="9">
        <f t="shared" si="13"/>
        <v>0</v>
      </c>
      <c r="AD21" s="2"/>
      <c r="AE21" s="2"/>
      <c r="AF21" s="9">
        <f t="shared" si="14"/>
        <v>0</v>
      </c>
      <c r="AG21" s="2"/>
      <c r="AH21" s="2"/>
      <c r="AI21" s="9">
        <f t="shared" si="15"/>
        <v>0</v>
      </c>
      <c r="AJ21" s="2"/>
      <c r="AK21" s="2"/>
      <c r="AL21" s="9">
        <f t="shared" si="0"/>
        <v>0</v>
      </c>
      <c r="AM21" s="2"/>
      <c r="AN21" s="2"/>
      <c r="AO21" s="9">
        <f t="shared" si="1"/>
        <v>0</v>
      </c>
      <c r="AP21" s="2"/>
      <c r="AQ21" s="2"/>
      <c r="AR21" s="9">
        <f t="shared" si="2"/>
        <v>0</v>
      </c>
      <c r="AS21" s="2">
        <v>0.13750000000000001</v>
      </c>
      <c r="AT21" s="2">
        <v>2.1999999999999999E-2</v>
      </c>
      <c r="AU21" s="9">
        <f t="shared" si="3"/>
        <v>8.354932674773627</v>
      </c>
      <c r="AV21" s="2">
        <v>0.158</v>
      </c>
      <c r="AW21" s="2">
        <v>3.4500000000000003E-2</v>
      </c>
      <c r="AX21" s="9">
        <f t="shared" si="4"/>
        <v>9.703365395572817</v>
      </c>
      <c r="AY21" s="2">
        <v>0.19500000000000001</v>
      </c>
      <c r="AZ21" s="2">
        <v>5.7500000000000002E-2</v>
      </c>
      <c r="BA21" s="9">
        <f t="shared" si="16"/>
        <v>12.198053123347185</v>
      </c>
      <c r="BB21" s="9">
        <f t="shared" si="17"/>
        <v>665.47364494960948</v>
      </c>
      <c r="BD21" s="9">
        <f t="shared" si="18"/>
        <v>38.216763005780351</v>
      </c>
    </row>
    <row r="22" spans="1:56" ht="15.75" thickBot="1" x14ac:dyDescent="0.3">
      <c r="A22" s="3">
        <v>0.75</v>
      </c>
      <c r="B22" s="4">
        <v>43635</v>
      </c>
      <c r="C22" s="2">
        <v>0.2268</v>
      </c>
      <c r="D22" s="2">
        <v>0</v>
      </c>
      <c r="E22" s="9">
        <f t="shared" si="5"/>
        <v>453.6</v>
      </c>
      <c r="F22" s="2">
        <v>0.3135</v>
      </c>
      <c r="G22" s="2">
        <v>6.6000000000000003E-2</v>
      </c>
      <c r="H22" s="9">
        <f t="shared" si="6"/>
        <v>19.22232296055812</v>
      </c>
      <c r="I22" s="2">
        <v>0.39750000000000002</v>
      </c>
      <c r="J22" s="2">
        <v>7.6499999999999999E-2</v>
      </c>
      <c r="K22" s="9">
        <f t="shared" si="7"/>
        <v>24.287663535218861</v>
      </c>
      <c r="L22" s="2">
        <v>0</v>
      </c>
      <c r="M22" s="2">
        <v>0</v>
      </c>
      <c r="N22" s="9">
        <f t="shared" si="8"/>
        <v>0</v>
      </c>
      <c r="O22" s="2">
        <v>0.24149999999999999</v>
      </c>
      <c r="P22" s="2">
        <v>0.107</v>
      </c>
      <c r="Q22" s="9">
        <f t="shared" si="9"/>
        <v>15.848548829467006</v>
      </c>
      <c r="R22" s="2">
        <v>0.34799999999999998</v>
      </c>
      <c r="S22" s="2">
        <v>8.6999999999999994E-2</v>
      </c>
      <c r="T22" s="9">
        <f t="shared" si="10"/>
        <v>21.522611365724188</v>
      </c>
      <c r="U22" s="2">
        <v>0.42299999999999999</v>
      </c>
      <c r="V22" s="2">
        <v>0.10150000000000001</v>
      </c>
      <c r="W22" s="9">
        <f t="shared" si="11"/>
        <v>26.100431030923605</v>
      </c>
      <c r="X22" s="2"/>
      <c r="Y22" s="2"/>
      <c r="Z22" s="9">
        <f t="shared" si="12"/>
        <v>0</v>
      </c>
      <c r="AA22" s="2"/>
      <c r="AB22" s="2"/>
      <c r="AC22" s="9">
        <f t="shared" si="13"/>
        <v>0</v>
      </c>
      <c r="AD22" s="2"/>
      <c r="AE22" s="2"/>
      <c r="AF22" s="9">
        <f t="shared" si="14"/>
        <v>0</v>
      </c>
      <c r="AG22" s="2"/>
      <c r="AH22" s="2"/>
      <c r="AI22" s="9">
        <f t="shared" si="15"/>
        <v>0</v>
      </c>
      <c r="AJ22" s="2"/>
      <c r="AK22" s="2"/>
      <c r="AL22" s="9">
        <f t="shared" si="0"/>
        <v>0</v>
      </c>
      <c r="AM22" s="2"/>
      <c r="AN22" s="2"/>
      <c r="AO22" s="9">
        <f t="shared" si="1"/>
        <v>0</v>
      </c>
      <c r="AP22" s="2"/>
      <c r="AQ22" s="2"/>
      <c r="AR22" s="9">
        <f t="shared" si="2"/>
        <v>0</v>
      </c>
      <c r="AS22" s="2">
        <v>0.13550000000000001</v>
      </c>
      <c r="AT22" s="2">
        <v>2.2499999999999999E-2</v>
      </c>
      <c r="AU22" s="9">
        <f t="shared" si="3"/>
        <v>8.2413227093713548</v>
      </c>
      <c r="AV22" s="2">
        <v>0.1855</v>
      </c>
      <c r="AW22" s="2">
        <v>4.0500000000000001E-2</v>
      </c>
      <c r="AX22" s="9">
        <f t="shared" si="4"/>
        <v>11.392181529452557</v>
      </c>
      <c r="AY22" s="2">
        <v>0.20699999999999999</v>
      </c>
      <c r="AZ22" s="2">
        <v>6.0499999999999998E-2</v>
      </c>
      <c r="BA22" s="9">
        <f t="shared" si="16"/>
        <v>12.939602003152956</v>
      </c>
      <c r="BB22" s="9">
        <f t="shared" si="17"/>
        <v>593.15468396386859</v>
      </c>
      <c r="BD22" s="9">
        <f t="shared" si="18"/>
        <v>34.028323699421968</v>
      </c>
    </row>
    <row r="23" spans="1:56" ht="15.75" thickBot="1" x14ac:dyDescent="0.3">
      <c r="A23" s="3">
        <v>0.79166666666666663</v>
      </c>
      <c r="B23" s="4">
        <v>43635</v>
      </c>
      <c r="C23" s="2">
        <v>0.2225</v>
      </c>
      <c r="D23" s="2">
        <v>0</v>
      </c>
      <c r="E23" s="9">
        <f t="shared" si="5"/>
        <v>445</v>
      </c>
      <c r="F23" s="2">
        <v>0.33050000000000002</v>
      </c>
      <c r="G23" s="2">
        <v>6.7000000000000004E-2</v>
      </c>
      <c r="H23" s="9">
        <f t="shared" si="6"/>
        <v>20.233370949992494</v>
      </c>
      <c r="I23" s="2">
        <v>0.35099999999999998</v>
      </c>
      <c r="J23" s="2">
        <v>7.4999999999999997E-2</v>
      </c>
      <c r="K23" s="9">
        <f t="shared" si="7"/>
        <v>21.535403409270049</v>
      </c>
      <c r="L23" s="2">
        <v>0</v>
      </c>
      <c r="M23" s="2">
        <v>0</v>
      </c>
      <c r="N23" s="9">
        <f t="shared" si="8"/>
        <v>0</v>
      </c>
      <c r="O23" s="2">
        <v>0.26</v>
      </c>
      <c r="P23" s="2">
        <v>0.114</v>
      </c>
      <c r="Q23" s="9">
        <f t="shared" si="9"/>
        <v>17.033660792677537</v>
      </c>
      <c r="R23" s="2">
        <v>0.36549999999999999</v>
      </c>
      <c r="S23" s="2">
        <v>7.4999999999999997E-2</v>
      </c>
      <c r="T23" s="9">
        <f t="shared" si="10"/>
        <v>22.386935922541966</v>
      </c>
      <c r="U23" s="2">
        <v>0.45600000000000002</v>
      </c>
      <c r="V23" s="2">
        <v>9.9000000000000005E-2</v>
      </c>
      <c r="W23" s="9">
        <f t="shared" si="11"/>
        <v>27.997378448704801</v>
      </c>
      <c r="X23" s="2"/>
      <c r="Y23" s="2"/>
      <c r="Z23" s="9">
        <f t="shared" si="12"/>
        <v>0</v>
      </c>
      <c r="AA23" s="2"/>
      <c r="AB23" s="2"/>
      <c r="AC23" s="9">
        <f t="shared" si="13"/>
        <v>0</v>
      </c>
      <c r="AD23" s="2"/>
      <c r="AE23" s="2"/>
      <c r="AF23" s="9">
        <f t="shared" si="14"/>
        <v>0</v>
      </c>
      <c r="AG23" s="2"/>
      <c r="AH23" s="2"/>
      <c r="AI23" s="9">
        <f t="shared" si="15"/>
        <v>0</v>
      </c>
      <c r="AJ23" s="2"/>
      <c r="AK23" s="2"/>
      <c r="AL23" s="9">
        <f t="shared" si="0"/>
        <v>0</v>
      </c>
      <c r="AM23" s="2"/>
      <c r="AN23" s="2"/>
      <c r="AO23" s="9">
        <f t="shared" si="1"/>
        <v>0</v>
      </c>
      <c r="AP23" s="2"/>
      <c r="AQ23" s="2"/>
      <c r="AR23" s="9">
        <f t="shared" si="2"/>
        <v>0</v>
      </c>
      <c r="AS23" s="2">
        <v>0.16350000000000001</v>
      </c>
      <c r="AT23" s="2">
        <v>2.4E-2</v>
      </c>
      <c r="AU23" s="9">
        <f t="shared" si="3"/>
        <v>9.9151248101070308</v>
      </c>
      <c r="AV23" s="2">
        <v>0.1585</v>
      </c>
      <c r="AW23" s="2">
        <v>0.04</v>
      </c>
      <c r="AX23" s="9">
        <f t="shared" si="4"/>
        <v>9.8081649659862471</v>
      </c>
      <c r="AY23" s="2">
        <v>0.20349999999999999</v>
      </c>
      <c r="AZ23" s="2">
        <v>5.9499999999999997E-2</v>
      </c>
      <c r="BA23" s="9">
        <f t="shared" si="16"/>
        <v>12.721202773322968</v>
      </c>
      <c r="BB23" s="9">
        <f t="shared" si="17"/>
        <v>586.63124207260319</v>
      </c>
      <c r="BD23" s="9">
        <f t="shared" si="18"/>
        <v>33.65953757225433</v>
      </c>
    </row>
    <row r="24" spans="1:56" ht="15.75" thickBot="1" x14ac:dyDescent="0.3">
      <c r="A24" s="3">
        <v>0.83333333333333337</v>
      </c>
      <c r="B24" s="4">
        <v>43635</v>
      </c>
      <c r="C24" s="2">
        <v>0.21029999999999999</v>
      </c>
      <c r="D24" s="2">
        <v>0</v>
      </c>
      <c r="E24" s="9">
        <f t="shared" si="5"/>
        <v>420.59999999999997</v>
      </c>
      <c r="F24" s="2">
        <v>0.41549999999999998</v>
      </c>
      <c r="G24" s="2">
        <v>6.5500000000000003E-2</v>
      </c>
      <c r="H24" s="9">
        <f t="shared" si="6"/>
        <v>25.237864410444875</v>
      </c>
      <c r="I24" s="2">
        <v>0.38250000000000001</v>
      </c>
      <c r="J24" s="2">
        <v>7.2499999999999995E-2</v>
      </c>
      <c r="K24" s="9">
        <f t="shared" si="7"/>
        <v>23.358617253596154</v>
      </c>
      <c r="L24" s="2">
        <v>0</v>
      </c>
      <c r="M24" s="2">
        <v>0</v>
      </c>
      <c r="N24" s="9">
        <f t="shared" si="8"/>
        <v>0</v>
      </c>
      <c r="O24" s="2">
        <v>0.29599999999999999</v>
      </c>
      <c r="P24" s="2">
        <v>0.1075</v>
      </c>
      <c r="Q24" s="9">
        <f t="shared" si="9"/>
        <v>18.894975522609176</v>
      </c>
      <c r="R24" s="2">
        <v>0.38900000000000001</v>
      </c>
      <c r="S24" s="2">
        <v>8.5000000000000006E-2</v>
      </c>
      <c r="T24" s="9">
        <f t="shared" si="10"/>
        <v>23.890701119891816</v>
      </c>
      <c r="U24" s="2">
        <v>0.52300000000000002</v>
      </c>
      <c r="V24" s="2">
        <v>0.11</v>
      </c>
      <c r="W24" s="9">
        <f t="shared" si="11"/>
        <v>32.066562023391285</v>
      </c>
      <c r="X24" s="2"/>
      <c r="Y24" s="2"/>
      <c r="Z24" s="9">
        <f t="shared" si="12"/>
        <v>0</v>
      </c>
      <c r="AA24" s="2"/>
      <c r="AB24" s="2"/>
      <c r="AC24" s="9">
        <f t="shared" si="13"/>
        <v>0</v>
      </c>
      <c r="AD24" s="2"/>
      <c r="AE24" s="2"/>
      <c r="AF24" s="9">
        <f t="shared" si="14"/>
        <v>0</v>
      </c>
      <c r="AG24" s="2"/>
      <c r="AH24" s="2"/>
      <c r="AI24" s="9">
        <f t="shared" si="15"/>
        <v>0</v>
      </c>
      <c r="AJ24" s="2"/>
      <c r="AK24" s="2"/>
      <c r="AL24" s="9">
        <f t="shared" si="0"/>
        <v>0</v>
      </c>
      <c r="AM24" s="2"/>
      <c r="AN24" s="2"/>
      <c r="AO24" s="9">
        <f t="shared" si="1"/>
        <v>0</v>
      </c>
      <c r="AP24" s="2"/>
      <c r="AQ24" s="2"/>
      <c r="AR24" s="9">
        <f t="shared" si="2"/>
        <v>0</v>
      </c>
      <c r="AS24" s="2">
        <v>0.1285</v>
      </c>
      <c r="AT24" s="2">
        <v>2.3E-2</v>
      </c>
      <c r="AU24" s="9">
        <f t="shared" si="3"/>
        <v>7.8325283274304214</v>
      </c>
      <c r="AV24" s="2">
        <v>0.16200000000000001</v>
      </c>
      <c r="AW24" s="2">
        <v>3.3500000000000002E-2</v>
      </c>
      <c r="AX24" s="9">
        <f t="shared" si="4"/>
        <v>9.9256485934169572</v>
      </c>
      <c r="AY24" s="2">
        <v>0.22</v>
      </c>
      <c r="AZ24" s="2">
        <v>6.0999999999999999E-2</v>
      </c>
      <c r="BA24" s="9">
        <f t="shared" si="16"/>
        <v>13.698014454657288</v>
      </c>
      <c r="BB24" s="9">
        <f t="shared" si="17"/>
        <v>575.50491170543796</v>
      </c>
      <c r="BD24" s="9">
        <f t="shared" si="18"/>
        <v>33.039884393063588</v>
      </c>
    </row>
    <row r="25" spans="1:56" ht="15.75" thickBot="1" x14ac:dyDescent="0.3">
      <c r="A25" s="3">
        <v>0.875</v>
      </c>
      <c r="B25" s="4">
        <v>43635</v>
      </c>
      <c r="C25" s="2">
        <v>0.17810000000000001</v>
      </c>
      <c r="D25" s="2">
        <v>0</v>
      </c>
      <c r="E25" s="9">
        <f t="shared" si="5"/>
        <v>356.2</v>
      </c>
      <c r="F25" s="2">
        <v>0.41199999999999998</v>
      </c>
      <c r="G25" s="2">
        <v>8.4000000000000005E-2</v>
      </c>
      <c r="H25" s="9">
        <f t="shared" si="6"/>
        <v>25.228555249954365</v>
      </c>
      <c r="I25" s="2">
        <v>0.371</v>
      </c>
      <c r="J25" s="2">
        <v>6.6000000000000003E-2</v>
      </c>
      <c r="K25" s="9">
        <f t="shared" si="7"/>
        <v>22.609493581237064</v>
      </c>
      <c r="L25" s="2">
        <v>0</v>
      </c>
      <c r="M25" s="2">
        <v>0</v>
      </c>
      <c r="N25" s="9">
        <f t="shared" si="8"/>
        <v>0</v>
      </c>
      <c r="O25" s="2">
        <v>0.27</v>
      </c>
      <c r="P25" s="2">
        <v>0.107</v>
      </c>
      <c r="Q25" s="9">
        <f t="shared" si="9"/>
        <v>17.425739582583002</v>
      </c>
      <c r="R25" s="2">
        <v>0.46650000000000003</v>
      </c>
      <c r="S25" s="2">
        <v>9.6000000000000002E-2</v>
      </c>
      <c r="T25" s="9">
        <f t="shared" si="10"/>
        <v>28.576523581429566</v>
      </c>
      <c r="U25" s="2">
        <v>0.46650000000000003</v>
      </c>
      <c r="V25" s="2">
        <v>0.121</v>
      </c>
      <c r="W25" s="9">
        <f t="shared" si="11"/>
        <v>28.916218632456079</v>
      </c>
      <c r="X25" s="2"/>
      <c r="Y25" s="2"/>
      <c r="Z25" s="9">
        <f t="shared" si="12"/>
        <v>0</v>
      </c>
      <c r="AA25" s="2"/>
      <c r="AB25" s="2"/>
      <c r="AC25" s="9">
        <f t="shared" si="13"/>
        <v>0</v>
      </c>
      <c r="AD25" s="2"/>
      <c r="AE25" s="2"/>
      <c r="AF25" s="9">
        <f t="shared" si="14"/>
        <v>0</v>
      </c>
      <c r="AG25" s="2"/>
      <c r="AH25" s="2"/>
      <c r="AI25" s="9">
        <f t="shared" si="15"/>
        <v>0</v>
      </c>
      <c r="AJ25" s="2"/>
      <c r="AK25" s="2"/>
      <c r="AL25" s="9">
        <f t="shared" si="0"/>
        <v>0</v>
      </c>
      <c r="AM25" s="2"/>
      <c r="AN25" s="2"/>
      <c r="AO25" s="9">
        <f t="shared" si="1"/>
        <v>0</v>
      </c>
      <c r="AP25" s="2"/>
      <c r="AQ25" s="2"/>
      <c r="AR25" s="9">
        <f t="shared" si="2"/>
        <v>0</v>
      </c>
      <c r="AS25" s="2">
        <v>0.11799999999999999</v>
      </c>
      <c r="AT25" s="2">
        <v>2.3E-2</v>
      </c>
      <c r="AU25" s="9">
        <f t="shared" si="3"/>
        <v>7.2132378305446156</v>
      </c>
      <c r="AV25" s="2">
        <v>0.13100000000000001</v>
      </c>
      <c r="AW25" s="2">
        <v>2.8000000000000001E-2</v>
      </c>
      <c r="AX25" s="9">
        <f t="shared" si="4"/>
        <v>8.0375369361515236</v>
      </c>
      <c r="AY25" s="2">
        <v>0.20449999999999999</v>
      </c>
      <c r="AZ25" s="2">
        <v>6.2E-2</v>
      </c>
      <c r="BA25" s="9">
        <f t="shared" si="16"/>
        <v>12.821517070924173</v>
      </c>
      <c r="BB25" s="9">
        <f t="shared" si="17"/>
        <v>507.02882246528043</v>
      </c>
      <c r="BD25" s="9">
        <f t="shared" si="18"/>
        <v>29.050289017341036</v>
      </c>
    </row>
    <row r="26" spans="1:56" ht="15.75" thickBot="1" x14ac:dyDescent="0.3">
      <c r="A26" s="3">
        <v>0.91666666666666663</v>
      </c>
      <c r="B26" s="4">
        <v>43635</v>
      </c>
      <c r="C26" s="2">
        <v>0.16700000000000001</v>
      </c>
      <c r="D26" s="2">
        <v>0</v>
      </c>
      <c r="E26" s="9">
        <f t="shared" si="5"/>
        <v>334</v>
      </c>
      <c r="F26" s="2">
        <v>0.39400000000000002</v>
      </c>
      <c r="G26" s="2">
        <v>7.0499999999999993E-2</v>
      </c>
      <c r="H26" s="9">
        <f t="shared" si="6"/>
        <v>24.015463768164047</v>
      </c>
      <c r="I26" s="2">
        <v>0.3735</v>
      </c>
      <c r="J26" s="2">
        <v>6.9000000000000006E-2</v>
      </c>
      <c r="K26" s="9">
        <f t="shared" si="7"/>
        <v>22.789201390132124</v>
      </c>
      <c r="L26" s="2">
        <v>1.4E-2</v>
      </c>
      <c r="M26" s="2">
        <v>1.6500000000000001E-2</v>
      </c>
      <c r="N26" s="9">
        <f t="shared" si="8"/>
        <v>1.298345100502944</v>
      </c>
      <c r="O26" s="2">
        <v>0.29749999999999999</v>
      </c>
      <c r="P26" s="2">
        <v>0.1</v>
      </c>
      <c r="Q26" s="9">
        <f t="shared" si="9"/>
        <v>18.831423206969781</v>
      </c>
      <c r="R26" s="2">
        <v>0.38700000000000001</v>
      </c>
      <c r="S26" s="2">
        <v>8.7499999999999994E-2</v>
      </c>
      <c r="T26" s="9">
        <f t="shared" si="10"/>
        <v>23.806110560106202</v>
      </c>
      <c r="U26" s="2">
        <v>0.50900000000000001</v>
      </c>
      <c r="V26" s="2">
        <v>0.106</v>
      </c>
      <c r="W26" s="9">
        <f t="shared" si="11"/>
        <v>31.195211170947378</v>
      </c>
      <c r="X26" s="2"/>
      <c r="Y26" s="2"/>
      <c r="Z26" s="9">
        <f t="shared" si="12"/>
        <v>0</v>
      </c>
      <c r="AA26" s="2"/>
      <c r="AB26" s="2"/>
      <c r="AC26" s="9">
        <f t="shared" si="13"/>
        <v>0</v>
      </c>
      <c r="AD26" s="2"/>
      <c r="AE26" s="2"/>
      <c r="AF26" s="9">
        <f t="shared" si="14"/>
        <v>0</v>
      </c>
      <c r="AG26" s="2"/>
      <c r="AH26" s="2"/>
      <c r="AI26" s="9">
        <f t="shared" si="15"/>
        <v>0</v>
      </c>
      <c r="AJ26" s="2"/>
      <c r="AK26" s="2"/>
      <c r="AL26" s="9">
        <f t="shared" si="0"/>
        <v>0</v>
      </c>
      <c r="AM26" s="2"/>
      <c r="AN26" s="2"/>
      <c r="AO26" s="9">
        <f t="shared" si="1"/>
        <v>0</v>
      </c>
      <c r="AP26" s="2"/>
      <c r="AQ26" s="2"/>
      <c r="AR26" s="9">
        <f t="shared" si="2"/>
        <v>0</v>
      </c>
      <c r="AS26" s="2">
        <v>0.13850000000000001</v>
      </c>
      <c r="AT26" s="2">
        <v>2.1000000000000001E-2</v>
      </c>
      <c r="AU26" s="9">
        <f t="shared" si="3"/>
        <v>8.4049806662478428</v>
      </c>
      <c r="AV26" s="2">
        <v>0.151</v>
      </c>
      <c r="AW26" s="2">
        <v>2.7E-2</v>
      </c>
      <c r="AX26" s="9">
        <f t="shared" si="4"/>
        <v>9.2036949101977523</v>
      </c>
      <c r="AY26" s="2">
        <v>0.22800000000000001</v>
      </c>
      <c r="AZ26" s="2">
        <v>5.7500000000000002E-2</v>
      </c>
      <c r="BA26" s="9">
        <f t="shared" si="16"/>
        <v>14.108327328212939</v>
      </c>
      <c r="BB26" s="9">
        <f t="shared" si="17"/>
        <v>487.65275810148108</v>
      </c>
      <c r="BD26" s="9">
        <f t="shared" si="18"/>
        <v>27.950867052023124</v>
      </c>
    </row>
    <row r="27" spans="1:56" ht="15.75" thickBot="1" x14ac:dyDescent="0.3">
      <c r="A27" s="3">
        <v>0.95833333333333337</v>
      </c>
      <c r="B27" s="4">
        <v>43635</v>
      </c>
      <c r="C27" s="2">
        <v>0.16830000000000001</v>
      </c>
      <c r="D27" s="2">
        <v>0</v>
      </c>
      <c r="E27" s="9">
        <f t="shared" si="5"/>
        <v>336.6</v>
      </c>
      <c r="F27" s="2">
        <v>0.3145</v>
      </c>
      <c r="G27" s="2">
        <v>6.6500000000000004E-2</v>
      </c>
      <c r="H27" s="9">
        <f t="shared" si="6"/>
        <v>19.287223750452007</v>
      </c>
      <c r="I27" s="2">
        <v>0.38100000000000001</v>
      </c>
      <c r="J27" s="2">
        <v>7.0499999999999993E-2</v>
      </c>
      <c r="K27" s="9">
        <f t="shared" si="7"/>
        <v>23.248064435561083</v>
      </c>
      <c r="L27" s="2">
        <v>6.0999999999999999E-2</v>
      </c>
      <c r="M27" s="2">
        <v>5.8000000000000003E-2</v>
      </c>
      <c r="N27" s="9">
        <f t="shared" si="8"/>
        <v>5.0503465227645519</v>
      </c>
      <c r="O27" s="2">
        <v>0.3115</v>
      </c>
      <c r="P27" s="2">
        <v>0.10249999999999999</v>
      </c>
      <c r="Q27" s="9">
        <f t="shared" si="9"/>
        <v>19.675837974531095</v>
      </c>
      <c r="R27" s="2">
        <v>0.45300000000000001</v>
      </c>
      <c r="S27" s="2">
        <v>8.6999999999999994E-2</v>
      </c>
      <c r="T27" s="9">
        <f t="shared" si="10"/>
        <v>27.676719458779793</v>
      </c>
      <c r="U27" s="2">
        <v>0.4975</v>
      </c>
      <c r="V27" s="2">
        <v>0.10249999999999999</v>
      </c>
      <c r="W27" s="9">
        <f t="shared" si="11"/>
        <v>30.476958509667597</v>
      </c>
      <c r="X27" s="2"/>
      <c r="Y27" s="2"/>
      <c r="Z27" s="9">
        <f t="shared" si="12"/>
        <v>0</v>
      </c>
      <c r="AA27" s="2"/>
      <c r="AB27" s="2"/>
      <c r="AC27" s="9">
        <f t="shared" si="13"/>
        <v>0</v>
      </c>
      <c r="AD27" s="2"/>
      <c r="AE27" s="2"/>
      <c r="AF27" s="9">
        <f t="shared" si="14"/>
        <v>0</v>
      </c>
      <c r="AG27" s="2"/>
      <c r="AH27" s="2"/>
      <c r="AI27" s="9">
        <f t="shared" si="15"/>
        <v>0</v>
      </c>
      <c r="AJ27" s="2"/>
      <c r="AK27" s="2"/>
      <c r="AL27" s="9">
        <f t="shared" si="0"/>
        <v>0</v>
      </c>
      <c r="AM27" s="2"/>
      <c r="AN27" s="2"/>
      <c r="AO27" s="9">
        <f t="shared" si="1"/>
        <v>0</v>
      </c>
      <c r="AP27" s="2"/>
      <c r="AQ27" s="2"/>
      <c r="AR27" s="9">
        <f t="shared" si="2"/>
        <v>0</v>
      </c>
      <c r="AS27" s="2">
        <v>0.156</v>
      </c>
      <c r="AT27" s="2">
        <v>0.02</v>
      </c>
      <c r="AU27" s="9">
        <f t="shared" si="3"/>
        <v>9.4366095606420011</v>
      </c>
      <c r="AV27" s="2">
        <v>0.13650000000000001</v>
      </c>
      <c r="AW27" s="2">
        <v>3.1E-2</v>
      </c>
      <c r="AX27" s="9">
        <f t="shared" si="4"/>
        <v>8.3985534468740504</v>
      </c>
      <c r="AY27" s="2">
        <v>0.21049999999999999</v>
      </c>
      <c r="AZ27" s="2">
        <v>5.5500000000000001E-2</v>
      </c>
      <c r="BA27" s="9">
        <f t="shared" si="16"/>
        <v>13.06161552029457</v>
      </c>
      <c r="BB27" s="9">
        <f t="shared" si="17"/>
        <v>492.91192917956687</v>
      </c>
      <c r="BD27" s="9">
        <f t="shared" si="18"/>
        <v>28.201734104046249</v>
      </c>
    </row>
    <row r="28" spans="1:56" ht="15.75" thickBot="1" x14ac:dyDescent="0.3">
      <c r="A28" s="3">
        <v>0</v>
      </c>
      <c r="B28" s="4">
        <v>43636</v>
      </c>
      <c r="C28" s="2">
        <v>0.16289999999999999</v>
      </c>
      <c r="D28" s="2">
        <v>0</v>
      </c>
      <c r="E28" s="9">
        <f t="shared" si="5"/>
        <v>325.79999999999995</v>
      </c>
      <c r="F28" s="2">
        <v>0.29499999999999998</v>
      </c>
      <c r="G28" s="2">
        <v>6.8500000000000005E-2</v>
      </c>
      <c r="H28" s="9">
        <f t="shared" si="6"/>
        <v>18.170913570869242</v>
      </c>
      <c r="I28" s="2">
        <v>0.433</v>
      </c>
      <c r="J28" s="2">
        <v>7.9000000000000001E-2</v>
      </c>
      <c r="K28" s="9">
        <f t="shared" si="7"/>
        <v>26.408862148907513</v>
      </c>
      <c r="L28" s="2">
        <v>6.0999999999999999E-2</v>
      </c>
      <c r="M28" s="2">
        <v>5.6000000000000001E-2</v>
      </c>
      <c r="N28" s="9">
        <f t="shared" si="8"/>
        <v>4.9684202720784398</v>
      </c>
      <c r="O28" s="2">
        <v>0.3085</v>
      </c>
      <c r="P28" s="2">
        <v>9.2999999999999999E-2</v>
      </c>
      <c r="Q28" s="9">
        <f t="shared" si="9"/>
        <v>19.332783038145337</v>
      </c>
      <c r="R28" s="2">
        <v>0.38600000000000001</v>
      </c>
      <c r="S28" s="2">
        <v>0.08</v>
      </c>
      <c r="T28" s="9">
        <f t="shared" si="10"/>
        <v>23.652179603579878</v>
      </c>
      <c r="U28" s="2">
        <v>0.38250000000000001</v>
      </c>
      <c r="V28" s="2">
        <v>8.5000000000000006E-2</v>
      </c>
      <c r="W28" s="9">
        <f t="shared" si="11"/>
        <v>23.509838366096865</v>
      </c>
      <c r="X28" s="2"/>
      <c r="Y28" s="2"/>
      <c r="Z28" s="9">
        <f t="shared" si="12"/>
        <v>0</v>
      </c>
      <c r="AA28" s="2"/>
      <c r="AB28" s="2"/>
      <c r="AC28" s="9">
        <f t="shared" si="13"/>
        <v>0</v>
      </c>
      <c r="AD28" s="2"/>
      <c r="AE28" s="2"/>
      <c r="AF28" s="9">
        <f t="shared" si="14"/>
        <v>0</v>
      </c>
      <c r="AG28" s="2"/>
      <c r="AH28" s="2"/>
      <c r="AI28" s="9">
        <f t="shared" si="15"/>
        <v>0</v>
      </c>
      <c r="AJ28" s="2"/>
      <c r="AK28" s="2"/>
      <c r="AL28" s="9">
        <f t="shared" si="0"/>
        <v>0</v>
      </c>
      <c r="AM28" s="2"/>
      <c r="AN28" s="2"/>
      <c r="AO28" s="9">
        <f t="shared" si="1"/>
        <v>0</v>
      </c>
      <c r="AP28" s="2"/>
      <c r="AQ28" s="2"/>
      <c r="AR28" s="9">
        <f t="shared" si="2"/>
        <v>0</v>
      </c>
      <c r="AS28" s="2">
        <v>0.1575</v>
      </c>
      <c r="AT28" s="2">
        <v>2.1999999999999999E-2</v>
      </c>
      <c r="AU28" s="9">
        <f t="shared" si="3"/>
        <v>9.5417451234037891</v>
      </c>
      <c r="AV28" s="2">
        <v>0.17699999999999999</v>
      </c>
      <c r="AW28" s="2">
        <v>2.9000000000000001E-2</v>
      </c>
      <c r="AX28" s="9">
        <f t="shared" si="4"/>
        <v>10.761598394290692</v>
      </c>
      <c r="AY28" s="2">
        <v>0.16750000000000001</v>
      </c>
      <c r="AZ28" s="2">
        <v>5.8500000000000003E-2</v>
      </c>
      <c r="BA28" s="9">
        <f t="shared" si="16"/>
        <v>10.645308825957095</v>
      </c>
      <c r="BB28" s="9">
        <f t="shared" si="17"/>
        <v>472.79164934332886</v>
      </c>
      <c r="BD28" s="9">
        <f t="shared" si="18"/>
        <v>27.045086705202312</v>
      </c>
    </row>
  </sheetData>
  <mergeCells count="28">
    <mergeCell ref="AJ1:AR1"/>
    <mergeCell ref="AS1:BA1"/>
    <mergeCell ref="X2:Z2"/>
    <mergeCell ref="AA2:AC2"/>
    <mergeCell ref="AD2:AF2"/>
    <mergeCell ref="AG2:AI2"/>
    <mergeCell ref="AY2:BA2"/>
    <mergeCell ref="AJ2:AL2"/>
    <mergeCell ref="AM2:AO2"/>
    <mergeCell ref="AP2:AR2"/>
    <mergeCell ref="AS2:AU2"/>
    <mergeCell ref="AV2:AX2"/>
    <mergeCell ref="BD1:BD3"/>
    <mergeCell ref="BB1:BB3"/>
    <mergeCell ref="A2:B2"/>
    <mergeCell ref="C2:E2"/>
    <mergeCell ref="F2:H2"/>
    <mergeCell ref="I2:K2"/>
    <mergeCell ref="L2:N2"/>
    <mergeCell ref="O2:Q2"/>
    <mergeCell ref="R2:T2"/>
    <mergeCell ref="U2:W2"/>
    <mergeCell ref="A1:B1"/>
    <mergeCell ref="C1:E1"/>
    <mergeCell ref="F1:N1"/>
    <mergeCell ref="O1:Z1"/>
    <mergeCell ref="AA1:AI1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pane xSplit="2" ySplit="4" topLeftCell="C5" activePane="bottomRight" state="frozen"/>
      <selection activeCell="C2" sqref="C2:E2"/>
      <selection pane="topRight" activeCell="C2" sqref="C2:E2"/>
      <selection pane="bottomLeft" activeCell="C2" sqref="C2:E2"/>
      <selection pane="bottomRight" activeCell="B5" sqref="B5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</cols>
  <sheetData>
    <row r="1" spans="1:12" x14ac:dyDescent="0.25">
      <c r="A1" s="34" t="s">
        <v>5</v>
      </c>
      <c r="B1" s="34"/>
      <c r="C1" s="34" t="s">
        <v>105</v>
      </c>
      <c r="D1" s="34"/>
      <c r="E1" s="34"/>
      <c r="F1" s="34"/>
      <c r="G1" s="34"/>
      <c r="H1" s="34"/>
      <c r="I1" s="35" t="s">
        <v>26</v>
      </c>
    </row>
    <row r="2" spans="1:12" x14ac:dyDescent="0.25">
      <c r="A2" s="34" t="s">
        <v>6</v>
      </c>
      <c r="B2" s="34"/>
      <c r="C2" s="41" t="s">
        <v>106</v>
      </c>
      <c r="D2" s="39"/>
      <c r="E2" s="40"/>
      <c r="F2" s="41" t="s">
        <v>107</v>
      </c>
      <c r="G2" s="39"/>
      <c r="H2" s="40"/>
      <c r="I2" s="36"/>
    </row>
    <row r="3" spans="1:12" ht="15.75" thickBot="1" x14ac:dyDescent="0.3">
      <c r="A3" s="34" t="s">
        <v>7</v>
      </c>
      <c r="B3" s="34"/>
      <c r="C3" s="12"/>
      <c r="D3" s="12"/>
      <c r="E3" s="7">
        <v>900</v>
      </c>
      <c r="F3" s="12"/>
      <c r="G3" s="12"/>
      <c r="H3" s="7">
        <v>900</v>
      </c>
      <c r="I3" s="37"/>
    </row>
    <row r="4" spans="1:12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5" t="s">
        <v>8</v>
      </c>
    </row>
    <row r="5" spans="1:12" ht="15.75" thickBot="1" x14ac:dyDescent="0.3">
      <c r="A5" s="3">
        <v>4.1666666666666664E-2</v>
      </c>
      <c r="B5" s="4">
        <v>43635</v>
      </c>
      <c r="C5" s="2">
        <v>1.9900000000000001E-2</v>
      </c>
      <c r="D5" s="2">
        <v>8.3999999999999995E-3</v>
      </c>
      <c r="E5" s="9">
        <f>SQRT(C5*C5+D5*D5)*E$3</f>
        <v>19.440208332217018</v>
      </c>
      <c r="F5" s="2">
        <v>3.9E-2</v>
      </c>
      <c r="G5" s="2">
        <v>8.6999999999999994E-3</v>
      </c>
      <c r="H5" s="9">
        <f>SQRT(F5*F5+G5*G5)*H$3</f>
        <v>35.962743221283887</v>
      </c>
      <c r="I5" s="9">
        <f>SUMIF($E$3:$H$3,"&gt;0",E5:H5)</f>
        <v>55.402951553500905</v>
      </c>
      <c r="K5" t="s">
        <v>145</v>
      </c>
      <c r="L5" s="16">
        <f>MAX(I5:I28)</f>
        <v>89.651972985383992</v>
      </c>
    </row>
    <row r="6" spans="1:12" ht="15.75" thickBot="1" x14ac:dyDescent="0.3">
      <c r="A6" s="3">
        <v>8.3333333333333329E-2</v>
      </c>
      <c r="B6" s="4">
        <v>43635</v>
      </c>
      <c r="C6" s="2">
        <v>1.7299999999999999E-2</v>
      </c>
      <c r="D6" s="2">
        <v>7.6E-3</v>
      </c>
      <c r="E6" s="9">
        <f t="shared" ref="E6:E28" si="0">SQRT(C6*C6+D6*D6)*E$3</f>
        <v>17.006190049508444</v>
      </c>
      <c r="F6" s="2">
        <v>3.5299999999999998E-2</v>
      </c>
      <c r="G6" s="2">
        <v>7.9000000000000008E-3</v>
      </c>
      <c r="H6" s="9">
        <f t="shared" ref="H6:H28" si="1">SQRT(F6*F6+G6*G6)*H$3</f>
        <v>32.555875045834654</v>
      </c>
      <c r="I6" s="9">
        <f t="shared" ref="I6:I28" si="2">SUMIF($E$3:$H$3,"&gt;0",E6:H6)</f>
        <v>49.562065095343101</v>
      </c>
      <c r="K6" t="s">
        <v>146</v>
      </c>
      <c r="L6" s="16">
        <f>AVERAGE(I5:I28)</f>
        <v>62.228029290616945</v>
      </c>
    </row>
    <row r="7" spans="1:12" ht="15.75" thickBot="1" x14ac:dyDescent="0.3">
      <c r="A7" s="3">
        <v>0.125</v>
      </c>
      <c r="B7" s="4">
        <v>43635</v>
      </c>
      <c r="C7" s="2">
        <v>1.49E-2</v>
      </c>
      <c r="D7" s="2">
        <v>8.3000000000000001E-3</v>
      </c>
      <c r="E7" s="9">
        <f t="shared" si="0"/>
        <v>15.350211724924188</v>
      </c>
      <c r="F7" s="2">
        <v>3.5000000000000003E-2</v>
      </c>
      <c r="G7" s="2">
        <v>8.2000000000000007E-3</v>
      </c>
      <c r="H7" s="9">
        <f t="shared" si="1"/>
        <v>32.352965860953155</v>
      </c>
      <c r="I7" s="9">
        <f t="shared" si="2"/>
        <v>47.703177585877341</v>
      </c>
    </row>
    <row r="8" spans="1:12" ht="15.75" thickBot="1" x14ac:dyDescent="0.3">
      <c r="A8" s="3">
        <v>0.16666666666666666</v>
      </c>
      <c r="B8" s="4">
        <v>43635</v>
      </c>
      <c r="C8" s="2">
        <v>1.38E-2</v>
      </c>
      <c r="D8" s="2">
        <v>8.6E-3</v>
      </c>
      <c r="E8" s="9">
        <f t="shared" si="0"/>
        <v>14.63434316940805</v>
      </c>
      <c r="F8" s="2">
        <v>3.4299999999999997E-2</v>
      </c>
      <c r="G8" s="2">
        <v>8.3000000000000001E-3</v>
      </c>
      <c r="H8" s="9">
        <f t="shared" si="1"/>
        <v>31.760947718857505</v>
      </c>
      <c r="I8" s="9">
        <f t="shared" si="2"/>
        <v>46.395290888265556</v>
      </c>
    </row>
    <row r="9" spans="1:12" ht="15.75" thickBot="1" x14ac:dyDescent="0.3">
      <c r="A9" s="3">
        <v>0.20833333333333334</v>
      </c>
      <c r="B9" s="4">
        <v>43635</v>
      </c>
      <c r="C9" s="2">
        <v>1.2E-2</v>
      </c>
      <c r="D9" s="2">
        <v>9.2999999999999992E-3</v>
      </c>
      <c r="E9" s="9">
        <f t="shared" si="0"/>
        <v>13.663707403190394</v>
      </c>
      <c r="F9" s="2">
        <v>3.1600000000000003E-2</v>
      </c>
      <c r="G9" s="2">
        <v>8.6999999999999994E-3</v>
      </c>
      <c r="H9" s="9">
        <f t="shared" si="1"/>
        <v>29.498177909830297</v>
      </c>
      <c r="I9" s="9">
        <f t="shared" si="2"/>
        <v>43.16188531302069</v>
      </c>
    </row>
    <row r="10" spans="1:12" ht="15.75" thickBot="1" x14ac:dyDescent="0.3">
      <c r="A10" s="3">
        <v>0.25</v>
      </c>
      <c r="B10" s="4">
        <v>43635</v>
      </c>
      <c r="C10" s="2">
        <v>1.6E-2</v>
      </c>
      <c r="D10" s="2">
        <v>9.2999999999999992E-3</v>
      </c>
      <c r="E10" s="9">
        <f t="shared" si="0"/>
        <v>16.655836814762566</v>
      </c>
      <c r="F10" s="2">
        <v>3.5299999999999998E-2</v>
      </c>
      <c r="G10" s="2">
        <v>8.8000000000000005E-3</v>
      </c>
      <c r="H10" s="9">
        <f t="shared" si="1"/>
        <v>32.742316655972893</v>
      </c>
      <c r="I10" s="9">
        <f t="shared" si="2"/>
        <v>49.398153470735458</v>
      </c>
    </row>
    <row r="11" spans="1:12" ht="15.75" thickBot="1" x14ac:dyDescent="0.3">
      <c r="A11" s="3">
        <v>0.29166666666666669</v>
      </c>
      <c r="B11" s="4">
        <v>43635</v>
      </c>
      <c r="C11" s="2">
        <v>1.84E-2</v>
      </c>
      <c r="D11" s="2">
        <v>9.4000000000000004E-3</v>
      </c>
      <c r="E11" s="9">
        <f t="shared" si="0"/>
        <v>18.595838244080316</v>
      </c>
      <c r="F11" s="2">
        <v>3.8300000000000001E-2</v>
      </c>
      <c r="G11" s="2">
        <v>9.9000000000000008E-3</v>
      </c>
      <c r="H11" s="9">
        <f t="shared" si="1"/>
        <v>35.602935272249674</v>
      </c>
      <c r="I11" s="9">
        <f t="shared" si="2"/>
        <v>54.198773516329993</v>
      </c>
    </row>
    <row r="12" spans="1:12" ht="15.75" thickBot="1" x14ac:dyDescent="0.3">
      <c r="A12" s="3">
        <v>0.33333333333333331</v>
      </c>
      <c r="B12" s="4">
        <v>43635</v>
      </c>
      <c r="C12" s="2">
        <v>1.9199999999999998E-2</v>
      </c>
      <c r="D12" s="2">
        <v>8.8999999999999999E-3</v>
      </c>
      <c r="E12" s="9">
        <f t="shared" si="0"/>
        <v>19.046220097436656</v>
      </c>
      <c r="F12" s="2">
        <v>4.1700000000000001E-2</v>
      </c>
      <c r="G12" s="2">
        <v>8.2000000000000007E-3</v>
      </c>
      <c r="H12" s="9">
        <f t="shared" si="1"/>
        <v>38.248729390660806</v>
      </c>
      <c r="I12" s="9">
        <f t="shared" si="2"/>
        <v>57.294949488097458</v>
      </c>
    </row>
    <row r="13" spans="1:12" ht="15.75" thickBot="1" x14ac:dyDescent="0.3">
      <c r="A13" s="3">
        <v>0.375</v>
      </c>
      <c r="B13" s="4">
        <v>43635</v>
      </c>
      <c r="C13" s="2">
        <v>1.9900000000000001E-2</v>
      </c>
      <c r="D13" s="2">
        <v>1.06E-2</v>
      </c>
      <c r="E13" s="9">
        <f t="shared" si="0"/>
        <v>20.29235570356483</v>
      </c>
      <c r="F13" s="2">
        <v>4.6100000000000002E-2</v>
      </c>
      <c r="G13" s="2">
        <v>9.1999999999999998E-3</v>
      </c>
      <c r="H13" s="9">
        <f t="shared" si="1"/>
        <v>42.308137515140039</v>
      </c>
      <c r="I13" s="9">
        <f t="shared" si="2"/>
        <v>62.600493218704869</v>
      </c>
    </row>
    <row r="14" spans="1:12" ht="15.75" thickBot="1" x14ac:dyDescent="0.3">
      <c r="A14" s="3">
        <v>0.41666666666666669</v>
      </c>
      <c r="B14" s="4">
        <v>43635</v>
      </c>
      <c r="C14" s="2">
        <v>2.1600000000000001E-2</v>
      </c>
      <c r="D14" s="2">
        <v>1.01E-2</v>
      </c>
      <c r="E14" s="9">
        <f t="shared" si="0"/>
        <v>21.460235320238219</v>
      </c>
      <c r="F14" s="2">
        <v>4.53E-2</v>
      </c>
      <c r="G14" s="2">
        <v>8.3999999999999995E-3</v>
      </c>
      <c r="H14" s="9">
        <f t="shared" si="1"/>
        <v>41.465003316049547</v>
      </c>
      <c r="I14" s="9">
        <f t="shared" si="2"/>
        <v>62.925238636287766</v>
      </c>
    </row>
    <row r="15" spans="1:12" ht="15.75" thickBot="1" x14ac:dyDescent="0.3">
      <c r="A15" s="3">
        <v>0.45833333333333331</v>
      </c>
      <c r="B15" s="4">
        <v>43635</v>
      </c>
      <c r="C15" s="2">
        <v>2.24E-2</v>
      </c>
      <c r="D15" s="2">
        <v>9.5999999999999992E-3</v>
      </c>
      <c r="E15" s="9">
        <f t="shared" si="0"/>
        <v>21.933426544888057</v>
      </c>
      <c r="F15" s="2">
        <v>4.4999999999999998E-2</v>
      </c>
      <c r="G15" s="2">
        <v>9.7000000000000003E-3</v>
      </c>
      <c r="H15" s="9">
        <f t="shared" si="1"/>
        <v>41.43021723331897</v>
      </c>
      <c r="I15" s="9">
        <f t="shared" si="2"/>
        <v>63.363643778207027</v>
      </c>
    </row>
    <row r="16" spans="1:12" ht="15.75" thickBot="1" x14ac:dyDescent="0.3">
      <c r="A16" s="3">
        <v>0.5</v>
      </c>
      <c r="B16" s="4">
        <v>43635</v>
      </c>
      <c r="C16" s="2">
        <v>2.0400000000000001E-2</v>
      </c>
      <c r="D16" s="2">
        <v>9.2999999999999992E-3</v>
      </c>
      <c r="E16" s="9">
        <f t="shared" si="0"/>
        <v>20.17787154285605</v>
      </c>
      <c r="F16" s="2">
        <v>4.36E-2</v>
      </c>
      <c r="G16" s="2">
        <v>1.04E-2</v>
      </c>
      <c r="H16" s="9">
        <f t="shared" si="1"/>
        <v>40.340887446857188</v>
      </c>
      <c r="I16" s="9">
        <f t="shared" si="2"/>
        <v>60.518758989713234</v>
      </c>
    </row>
    <row r="17" spans="1:9" ht="15.75" thickBot="1" x14ac:dyDescent="0.3">
      <c r="A17" s="3">
        <v>0.54166666666666663</v>
      </c>
      <c r="B17" s="4">
        <v>43635</v>
      </c>
      <c r="C17" s="2">
        <v>1.8599999999999998E-2</v>
      </c>
      <c r="D17" s="2">
        <v>1.03E-2</v>
      </c>
      <c r="E17" s="9">
        <f t="shared" si="0"/>
        <v>19.135320744633471</v>
      </c>
      <c r="F17" s="2">
        <v>4.5699999999999998E-2</v>
      </c>
      <c r="G17" s="2">
        <v>1.0200000000000001E-2</v>
      </c>
      <c r="H17" s="9">
        <f t="shared" si="1"/>
        <v>42.142013478238077</v>
      </c>
      <c r="I17" s="9">
        <f t="shared" si="2"/>
        <v>61.277334222871545</v>
      </c>
    </row>
    <row r="18" spans="1:9" ht="15.75" thickBot="1" x14ac:dyDescent="0.3">
      <c r="A18" s="3">
        <v>0.58333333333333337</v>
      </c>
      <c r="B18" s="4">
        <v>43635</v>
      </c>
      <c r="C18" s="2">
        <v>2.1399999999999999E-2</v>
      </c>
      <c r="D18" s="2">
        <v>9.5999999999999992E-3</v>
      </c>
      <c r="E18" s="9">
        <f t="shared" si="0"/>
        <v>21.109173361361165</v>
      </c>
      <c r="F18" s="2">
        <v>4.3299999999999998E-2</v>
      </c>
      <c r="G18" s="2">
        <v>9.4999999999999998E-3</v>
      </c>
      <c r="H18" s="9">
        <f t="shared" si="1"/>
        <v>39.896909654758979</v>
      </c>
      <c r="I18" s="9">
        <f t="shared" si="2"/>
        <v>61.006083016120144</v>
      </c>
    </row>
    <row r="19" spans="1:9" ht="15.75" thickBot="1" x14ac:dyDescent="0.3">
      <c r="A19" s="3">
        <v>0.625</v>
      </c>
      <c r="B19" s="4">
        <v>43635</v>
      </c>
      <c r="C19" s="2">
        <v>0.02</v>
      </c>
      <c r="D19" s="2">
        <v>9.2999999999999992E-3</v>
      </c>
      <c r="E19" s="9">
        <f t="shared" si="0"/>
        <v>19.850866479829037</v>
      </c>
      <c r="F19" s="2">
        <v>4.0599999999999997E-2</v>
      </c>
      <c r="G19" s="2">
        <v>9.1000000000000004E-3</v>
      </c>
      <c r="H19" s="9">
        <f t="shared" si="1"/>
        <v>37.446597976318216</v>
      </c>
      <c r="I19" s="9">
        <f t="shared" si="2"/>
        <v>57.297464456147253</v>
      </c>
    </row>
    <row r="20" spans="1:9" ht="15.75" thickBot="1" x14ac:dyDescent="0.3">
      <c r="A20" s="3">
        <v>0.66666666666666663</v>
      </c>
      <c r="B20" s="4">
        <v>43635</v>
      </c>
      <c r="C20" s="2">
        <v>1.9300000000000001E-2</v>
      </c>
      <c r="D20" s="2">
        <v>8.9999999999999993E-3</v>
      </c>
      <c r="E20" s="9">
        <f t="shared" si="0"/>
        <v>19.165774182119545</v>
      </c>
      <c r="F20" s="2">
        <v>4.2299999999999997E-2</v>
      </c>
      <c r="G20" s="2">
        <v>9.4999999999999998E-3</v>
      </c>
      <c r="H20" s="9">
        <f t="shared" si="1"/>
        <v>39.018295708551904</v>
      </c>
      <c r="I20" s="9">
        <f t="shared" si="2"/>
        <v>58.184069890671452</v>
      </c>
    </row>
    <row r="21" spans="1:9" ht="15.75" thickBot="1" x14ac:dyDescent="0.3">
      <c r="A21" s="3">
        <v>0.70833333333333337</v>
      </c>
      <c r="B21" s="4">
        <v>43635</v>
      </c>
      <c r="C21" s="2">
        <v>2.0799999999999999E-2</v>
      </c>
      <c r="D21" s="2">
        <v>1.0500000000000001E-2</v>
      </c>
      <c r="E21" s="9">
        <f t="shared" si="0"/>
        <v>20.97</v>
      </c>
      <c r="F21" s="2">
        <v>4.1700000000000001E-2</v>
      </c>
      <c r="G21" s="2">
        <v>1.01E-2</v>
      </c>
      <c r="H21" s="9">
        <f t="shared" si="1"/>
        <v>38.615139518069853</v>
      </c>
      <c r="I21" s="9">
        <f t="shared" si="2"/>
        <v>59.585139518069852</v>
      </c>
    </row>
    <row r="22" spans="1:9" ht="15.75" thickBot="1" x14ac:dyDescent="0.3">
      <c r="A22" s="3">
        <v>0.75</v>
      </c>
      <c r="B22" s="4">
        <v>43635</v>
      </c>
      <c r="C22" s="2">
        <v>2.63E-2</v>
      </c>
      <c r="D22" s="2">
        <v>1.0699999999999999E-2</v>
      </c>
      <c r="E22" s="9">
        <f t="shared" si="0"/>
        <v>25.553978163878906</v>
      </c>
      <c r="F22" s="2">
        <v>4.4999999999999998E-2</v>
      </c>
      <c r="G22" s="2">
        <v>1.24E-2</v>
      </c>
      <c r="H22" s="9">
        <f t="shared" si="1"/>
        <v>42.009470360860306</v>
      </c>
      <c r="I22" s="9">
        <f t="shared" si="2"/>
        <v>67.563448524739215</v>
      </c>
    </row>
    <row r="23" spans="1:9" ht="15.75" thickBot="1" x14ac:dyDescent="0.3">
      <c r="A23" s="3">
        <v>0.79166666666666663</v>
      </c>
      <c r="B23" s="4">
        <v>43635</v>
      </c>
      <c r="C23" s="2">
        <v>2.76E-2</v>
      </c>
      <c r="D23" s="2">
        <v>1.09E-2</v>
      </c>
      <c r="E23" s="9">
        <f t="shared" si="0"/>
        <v>26.706959767071954</v>
      </c>
      <c r="F23" s="2">
        <v>5.0200000000000002E-2</v>
      </c>
      <c r="G23" s="2">
        <v>1.2699999999999999E-2</v>
      </c>
      <c r="H23" s="9">
        <f t="shared" si="1"/>
        <v>46.603404382083504</v>
      </c>
      <c r="I23" s="9">
        <f t="shared" si="2"/>
        <v>73.310364149155461</v>
      </c>
    </row>
    <row r="24" spans="1:9" ht="15.75" thickBot="1" x14ac:dyDescent="0.3">
      <c r="A24" s="3">
        <v>0.83333333333333337</v>
      </c>
      <c r="B24" s="4">
        <v>43635</v>
      </c>
      <c r="C24" s="2">
        <v>3.2500000000000001E-2</v>
      </c>
      <c r="D24" s="2">
        <v>1.11E-2</v>
      </c>
      <c r="E24" s="9">
        <f t="shared" si="0"/>
        <v>30.90894045417928</v>
      </c>
      <c r="F24" s="2">
        <v>5.1299999999999998E-2</v>
      </c>
      <c r="G24" s="2">
        <v>1.34E-2</v>
      </c>
      <c r="H24" s="9">
        <f t="shared" si="1"/>
        <v>47.719099949600896</v>
      </c>
      <c r="I24" s="9">
        <f t="shared" si="2"/>
        <v>78.628040403780176</v>
      </c>
    </row>
    <row r="25" spans="1:9" ht="15.75" thickBot="1" x14ac:dyDescent="0.3">
      <c r="A25" s="3">
        <v>0.875</v>
      </c>
      <c r="B25" s="4">
        <v>43635</v>
      </c>
      <c r="C25" s="2">
        <v>3.1699999999999999E-2</v>
      </c>
      <c r="D25" s="2">
        <v>1.1599999999999999E-2</v>
      </c>
      <c r="E25" s="9">
        <f t="shared" si="0"/>
        <v>30.380166227326669</v>
      </c>
      <c r="F25" s="2">
        <v>5.8500000000000003E-2</v>
      </c>
      <c r="G25" s="2">
        <v>1.61E-2</v>
      </c>
      <c r="H25" s="9">
        <f t="shared" si="1"/>
        <v>54.607532447456371</v>
      </c>
      <c r="I25" s="9">
        <f t="shared" si="2"/>
        <v>84.987698674783047</v>
      </c>
    </row>
    <row r="26" spans="1:9" ht="15.75" thickBot="1" x14ac:dyDescent="0.3">
      <c r="A26" s="3">
        <v>0.91666666666666663</v>
      </c>
      <c r="B26" s="4">
        <v>43635</v>
      </c>
      <c r="C26" s="2">
        <v>3.3000000000000002E-2</v>
      </c>
      <c r="D26" s="2">
        <v>1.15E-2</v>
      </c>
      <c r="E26" s="9">
        <f t="shared" si="0"/>
        <v>31.451748759011799</v>
      </c>
      <c r="F26" s="2">
        <v>6.25E-2</v>
      </c>
      <c r="G26" s="2">
        <v>1.66E-2</v>
      </c>
      <c r="H26" s="9">
        <f t="shared" si="1"/>
        <v>58.200224226372193</v>
      </c>
      <c r="I26" s="9">
        <f t="shared" si="2"/>
        <v>89.651972985383992</v>
      </c>
    </row>
    <row r="27" spans="1:9" ht="15.75" thickBot="1" x14ac:dyDescent="0.3">
      <c r="A27" s="3">
        <v>0.95833333333333337</v>
      </c>
      <c r="B27" s="4">
        <v>43635</v>
      </c>
      <c r="C27" s="2">
        <v>3.1199999999999999E-2</v>
      </c>
      <c r="D27" s="2">
        <v>8.8999999999999999E-3</v>
      </c>
      <c r="E27" s="9">
        <f t="shared" si="0"/>
        <v>29.20011130115774</v>
      </c>
      <c r="F27" s="2">
        <v>5.6500000000000002E-2</v>
      </c>
      <c r="G27" s="2">
        <v>1.3599999999999999E-2</v>
      </c>
      <c r="H27" s="9">
        <f t="shared" si="1"/>
        <v>52.302390958731515</v>
      </c>
      <c r="I27" s="9">
        <f t="shared" si="2"/>
        <v>81.502502259889255</v>
      </c>
    </row>
    <row r="28" spans="1:9" ht="15.75" thickBot="1" x14ac:dyDescent="0.3">
      <c r="A28" s="3">
        <v>0</v>
      </c>
      <c r="B28" s="4">
        <v>43636</v>
      </c>
      <c r="C28" s="2">
        <v>2.5700000000000001E-2</v>
      </c>
      <c r="D28" s="2">
        <v>8.5000000000000006E-3</v>
      </c>
      <c r="E28" s="9">
        <f t="shared" si="0"/>
        <v>24.3622535903393</v>
      </c>
      <c r="F28" s="2">
        <v>4.7E-2</v>
      </c>
      <c r="G28" s="2">
        <v>1.17E-2</v>
      </c>
      <c r="H28" s="9">
        <f t="shared" si="1"/>
        <v>43.590949748772395</v>
      </c>
      <c r="I28" s="9">
        <f t="shared" si="2"/>
        <v>67.953203339111695</v>
      </c>
    </row>
  </sheetData>
  <mergeCells count="7">
    <mergeCell ref="A3:B3"/>
    <mergeCell ref="I1:I3"/>
    <mergeCell ref="A2:B2"/>
    <mergeCell ref="C2:E2"/>
    <mergeCell ref="F2:H2"/>
    <mergeCell ref="A1:B1"/>
    <mergeCell ref="C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Normal="100" workbookViewId="0">
      <pane xSplit="2" ySplit="4" topLeftCell="C5" activePane="bottomRight" state="frozen"/>
      <selection activeCell="C2" sqref="C2:E2"/>
      <selection pane="topRight" activeCell="C2" sqref="C2:E2"/>
      <selection pane="bottomLeft" activeCell="C2" sqref="C2:E2"/>
      <selection pane="bottomRight" activeCell="B5" sqref="B5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9" customWidth="1" collapsed="1"/>
    <col min="12" max="12" width="7.7109375" hidden="1" customWidth="1" outlineLevel="1"/>
    <col min="13" max="13" width="9.140625" hidden="1" customWidth="1" outlineLevel="1"/>
    <col min="14" max="14" width="9.140625" collapsed="1"/>
    <col min="15" max="16" width="9.140625" hidden="1" customWidth="1" outlineLevel="1"/>
    <col min="17" max="17" width="8.85546875" customWidth="1" collapsed="1"/>
    <col min="18" max="19" width="9.140625" hidden="1" customWidth="1" outlineLevel="1"/>
    <col min="20" max="20" width="9.140625" collapsed="1"/>
    <col min="21" max="22" width="9.140625" hidden="1" customWidth="1" outlineLevel="1"/>
    <col min="23" max="23" width="8.42578125" customWidth="1" collapsed="1"/>
    <col min="24" max="25" width="9.140625" hidden="1" customWidth="1" outlineLevel="1"/>
    <col min="26" max="26" width="9.140625" collapsed="1"/>
    <col min="27" max="28" width="9.140625" hidden="1" customWidth="1" outlineLevel="1"/>
    <col min="29" max="29" width="8.85546875" customWidth="1" collapsed="1"/>
  </cols>
  <sheetData>
    <row r="1" spans="1:33" x14ac:dyDescent="0.25">
      <c r="A1" s="34" t="s">
        <v>5</v>
      </c>
      <c r="B1" s="34"/>
      <c r="C1" s="42" t="s">
        <v>108</v>
      </c>
      <c r="D1" s="43"/>
      <c r="E1" s="44"/>
      <c r="F1" s="42" t="s">
        <v>110</v>
      </c>
      <c r="G1" s="43"/>
      <c r="H1" s="44"/>
      <c r="I1" s="34" t="s">
        <v>112</v>
      </c>
      <c r="J1" s="34"/>
      <c r="K1" s="34"/>
      <c r="L1" s="34"/>
      <c r="M1" s="34"/>
      <c r="N1" s="34"/>
      <c r="O1" s="34" t="s">
        <v>115</v>
      </c>
      <c r="P1" s="34"/>
      <c r="Q1" s="34"/>
      <c r="R1" s="34"/>
      <c r="S1" s="34"/>
      <c r="T1" s="34"/>
      <c r="U1" s="42" t="s">
        <v>116</v>
      </c>
      <c r="V1" s="43"/>
      <c r="W1" s="43"/>
      <c r="X1" s="43"/>
      <c r="Y1" s="43"/>
      <c r="Z1" s="43"/>
      <c r="AA1" s="43"/>
      <c r="AB1" s="43"/>
      <c r="AC1" s="44"/>
      <c r="AD1" s="35" t="s">
        <v>26</v>
      </c>
    </row>
    <row r="2" spans="1:33" x14ac:dyDescent="0.25">
      <c r="A2" s="34" t="s">
        <v>6</v>
      </c>
      <c r="B2" s="34"/>
      <c r="C2" s="41" t="s">
        <v>109</v>
      </c>
      <c r="D2" s="39"/>
      <c r="E2" s="40"/>
      <c r="F2" s="41" t="s">
        <v>111</v>
      </c>
      <c r="G2" s="39"/>
      <c r="H2" s="40"/>
      <c r="I2" s="41" t="s">
        <v>113</v>
      </c>
      <c r="J2" s="39"/>
      <c r="K2" s="40"/>
      <c r="L2" s="41" t="s">
        <v>114</v>
      </c>
      <c r="M2" s="39"/>
      <c r="N2" s="40"/>
      <c r="O2" s="41" t="s">
        <v>117</v>
      </c>
      <c r="P2" s="39"/>
      <c r="Q2" s="40"/>
      <c r="R2" s="41" t="s">
        <v>118</v>
      </c>
      <c r="S2" s="39"/>
      <c r="T2" s="40"/>
      <c r="U2" s="41" t="s">
        <v>119</v>
      </c>
      <c r="V2" s="39"/>
      <c r="W2" s="40"/>
      <c r="X2" s="41" t="s">
        <v>120</v>
      </c>
      <c r="Y2" s="39"/>
      <c r="Z2" s="40"/>
      <c r="AA2" s="41" t="s">
        <v>121</v>
      </c>
      <c r="AB2" s="39"/>
      <c r="AC2" s="40"/>
      <c r="AD2" s="36"/>
    </row>
    <row r="3" spans="1:33" ht="15.75" thickBot="1" x14ac:dyDescent="0.3">
      <c r="A3" s="34" t="s">
        <v>7</v>
      </c>
      <c r="B3" s="34"/>
      <c r="C3" s="12"/>
      <c r="D3" s="12"/>
      <c r="E3" s="7">
        <v>2000</v>
      </c>
      <c r="F3" s="12"/>
      <c r="G3" s="12"/>
      <c r="H3" s="7">
        <v>1500</v>
      </c>
      <c r="I3" s="12"/>
      <c r="J3" s="12"/>
      <c r="K3" s="7">
        <v>1000</v>
      </c>
      <c r="L3" s="12"/>
      <c r="M3" s="12"/>
      <c r="N3" s="7">
        <v>1000</v>
      </c>
      <c r="O3" s="12"/>
      <c r="P3" s="12"/>
      <c r="Q3" s="7">
        <v>1000</v>
      </c>
      <c r="R3" s="12"/>
      <c r="S3" s="12"/>
      <c r="T3" s="7">
        <v>1000</v>
      </c>
      <c r="U3" s="12"/>
      <c r="V3" s="12"/>
      <c r="W3" s="7">
        <v>1000</v>
      </c>
      <c r="X3" s="12"/>
      <c r="Y3" s="12"/>
      <c r="Z3" s="7">
        <v>1000</v>
      </c>
      <c r="AA3" s="12"/>
      <c r="AB3" s="12"/>
      <c r="AC3" s="7">
        <v>1000</v>
      </c>
      <c r="AD3" s="37"/>
    </row>
    <row r="4" spans="1:33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5" t="s">
        <v>8</v>
      </c>
    </row>
    <row r="5" spans="1:33" ht="15.75" thickBot="1" x14ac:dyDescent="0.3">
      <c r="A5" s="3">
        <v>4.1666666666666664E-2</v>
      </c>
      <c r="B5" s="4">
        <v>43635</v>
      </c>
      <c r="C5" s="2">
        <v>3.4500000000000003E-2</v>
      </c>
      <c r="D5" s="2">
        <v>0</v>
      </c>
      <c r="E5" s="9">
        <f>SQRT(C5*C5+D5*D5)*E$3</f>
        <v>69</v>
      </c>
      <c r="F5" s="2">
        <v>5.3699999999999998E-2</v>
      </c>
      <c r="G5" s="2">
        <v>0</v>
      </c>
      <c r="H5" s="9">
        <f>SQRT(F5*F5+G5*G5)*H$3</f>
        <v>80.55</v>
      </c>
      <c r="I5" s="2">
        <v>4.0300000000000002E-2</v>
      </c>
      <c r="J5" s="2">
        <v>0</v>
      </c>
      <c r="K5" s="9">
        <f>SQRT(I5*I5+J5*J5)*K$3</f>
        <v>40.300000000000004</v>
      </c>
      <c r="L5" s="2">
        <v>4.4600000000000001E-2</v>
      </c>
      <c r="M5" s="2">
        <v>1E-4</v>
      </c>
      <c r="N5" s="9">
        <f>SQRT(L5*L5+M5*M5)*N$3</f>
        <v>44.600112107482424</v>
      </c>
      <c r="O5" s="2">
        <v>7.4800000000000005E-2</v>
      </c>
      <c r="P5" s="2">
        <v>0</v>
      </c>
      <c r="Q5" s="9">
        <f>SQRT(O5*O5+P5*P5)*Q$3</f>
        <v>74.800000000000011</v>
      </c>
      <c r="R5" s="2">
        <v>2.4299999999999999E-2</v>
      </c>
      <c r="S5" s="2">
        <v>0</v>
      </c>
      <c r="T5" s="9">
        <f>SQRT(R5*R5+S5*S5)*T$3</f>
        <v>24.299999999999997</v>
      </c>
      <c r="U5" s="2">
        <v>2.63E-2</v>
      </c>
      <c r="V5" s="2">
        <v>8.9999999999999998E-4</v>
      </c>
      <c r="W5" s="9">
        <f>SQRT(U5*U5+V5*V5)*W$3</f>
        <v>26.315394733881533</v>
      </c>
      <c r="X5" s="2">
        <v>4.3900000000000002E-2</v>
      </c>
      <c r="Y5" s="2">
        <v>1E-4</v>
      </c>
      <c r="Z5" s="9">
        <f>SQRT(X5*X5+Y5*Y5)*Z$3</f>
        <v>43.900113895068657</v>
      </c>
      <c r="AA5" s="2">
        <v>3.9699999999999999E-2</v>
      </c>
      <c r="AB5" s="2">
        <v>6.3E-3</v>
      </c>
      <c r="AC5" s="9">
        <f>SQRT(AA5*AA5+AB5*AB5)*AC$3</f>
        <v>40.196766039073346</v>
      </c>
      <c r="AD5" s="9">
        <f>SUMIF($E$3:$AC$3,"&gt;0",E5:AC5)</f>
        <v>443.96238677550599</v>
      </c>
      <c r="AF5" t="s">
        <v>145</v>
      </c>
      <c r="AG5" s="16">
        <f>MAX(AD5:AD28)</f>
        <v>558.96574360554814</v>
      </c>
    </row>
    <row r="6" spans="1:33" ht="15.75" thickBot="1" x14ac:dyDescent="0.3">
      <c r="A6" s="3">
        <v>8.3333333333333329E-2</v>
      </c>
      <c r="B6" s="4">
        <v>43635</v>
      </c>
      <c r="C6" s="2">
        <v>3.3399999999999999E-2</v>
      </c>
      <c r="D6" s="2">
        <v>0</v>
      </c>
      <c r="E6" s="9">
        <f t="shared" ref="E6:E28" si="0">SQRT(C6*C6+D6*D6)*E$3</f>
        <v>66.8</v>
      </c>
      <c r="F6" s="2">
        <v>4.7E-2</v>
      </c>
      <c r="G6" s="2">
        <v>0</v>
      </c>
      <c r="H6" s="9">
        <f t="shared" ref="H6:H28" si="1">SQRT(F6*F6+G6*G6)*H$3</f>
        <v>70.5</v>
      </c>
      <c r="I6" s="2">
        <v>3.6900000000000002E-2</v>
      </c>
      <c r="J6" s="2">
        <v>0</v>
      </c>
      <c r="K6" s="9">
        <f t="shared" ref="K6:K28" si="2">SQRT(I6*I6+J6*J6)*K$3</f>
        <v>36.900000000000006</v>
      </c>
      <c r="L6" s="2">
        <v>3.56E-2</v>
      </c>
      <c r="M6" s="2">
        <v>1.1000000000000001E-3</v>
      </c>
      <c r="N6" s="9">
        <f t="shared" ref="N6:N28" si="3">SQRT(L6*L6+M6*M6)*N$3</f>
        <v>35.616990327651216</v>
      </c>
      <c r="O6" s="2">
        <v>6.4899999999999999E-2</v>
      </c>
      <c r="P6" s="2">
        <v>0</v>
      </c>
      <c r="Q6" s="9">
        <f t="shared" ref="Q6:Q28" si="4">SQRT(O6*O6+P6*P6)*Q$3</f>
        <v>64.900000000000006</v>
      </c>
      <c r="R6" s="2">
        <v>2.5700000000000001E-2</v>
      </c>
      <c r="S6" s="2">
        <v>0</v>
      </c>
      <c r="T6" s="9">
        <f t="shared" ref="T6:T28" si="5">SQRT(R6*R6+S6*S6)*T$3</f>
        <v>25.7</v>
      </c>
      <c r="U6" s="2">
        <v>2.5499999999999998E-2</v>
      </c>
      <c r="V6" s="2">
        <v>6.9999999999999999E-4</v>
      </c>
      <c r="W6" s="9">
        <f t="shared" ref="W6:W28" si="6">SQRT(U6*U6+V6*V6)*W$3</f>
        <v>25.509606033806168</v>
      </c>
      <c r="X6" s="2">
        <v>4.1099999999999998E-2</v>
      </c>
      <c r="Y6" s="2">
        <v>0</v>
      </c>
      <c r="Z6" s="9">
        <f t="shared" ref="Z6:Z28" si="7">SQRT(X6*X6+Y6*Y6)*Z$3</f>
        <v>41.099999999999994</v>
      </c>
      <c r="AA6" s="2">
        <v>3.8399999999999997E-2</v>
      </c>
      <c r="AB6" s="2">
        <v>7.4000000000000003E-3</v>
      </c>
      <c r="AC6" s="9">
        <f t="shared" ref="AC6:AC28" si="8">SQRT(AA6*AA6+AB6*AB6)*AC$3</f>
        <v>39.106521195319843</v>
      </c>
      <c r="AD6" s="9">
        <f t="shared" ref="AD6:AD28" si="9">SUMIF($E$3:$AC$3,"&gt;0",E6:AC6)</f>
        <v>406.13311755677728</v>
      </c>
      <c r="AF6" t="s">
        <v>146</v>
      </c>
      <c r="AG6" s="16">
        <f>AVERAGE(AD5:AD28)</f>
        <v>397.08789313719723</v>
      </c>
    </row>
    <row r="7" spans="1:33" ht="15.75" thickBot="1" x14ac:dyDescent="0.3">
      <c r="A7" s="3">
        <v>0.125</v>
      </c>
      <c r="B7" s="4">
        <v>43635</v>
      </c>
      <c r="C7" s="2">
        <v>3.2000000000000001E-2</v>
      </c>
      <c r="D7" s="2">
        <v>0</v>
      </c>
      <c r="E7" s="9">
        <f t="shared" si="0"/>
        <v>64</v>
      </c>
      <c r="F7" s="2">
        <v>4.8000000000000001E-2</v>
      </c>
      <c r="G7" s="2">
        <v>0</v>
      </c>
      <c r="H7" s="9">
        <f t="shared" si="1"/>
        <v>72</v>
      </c>
      <c r="I7" s="2">
        <v>3.4599999999999999E-2</v>
      </c>
      <c r="J7" s="2">
        <v>0</v>
      </c>
      <c r="K7" s="9">
        <f t="shared" si="2"/>
        <v>34.6</v>
      </c>
      <c r="L7" s="2">
        <v>3.04E-2</v>
      </c>
      <c r="M7" s="2">
        <v>8.9999999999999998E-4</v>
      </c>
      <c r="N7" s="9">
        <f t="shared" si="3"/>
        <v>30.413319450530221</v>
      </c>
      <c r="O7" s="2">
        <v>5.8400000000000001E-2</v>
      </c>
      <c r="P7" s="2">
        <v>0</v>
      </c>
      <c r="Q7" s="9">
        <f t="shared" si="4"/>
        <v>58.4</v>
      </c>
      <c r="R7" s="2">
        <v>2.6200000000000001E-2</v>
      </c>
      <c r="S7" s="2">
        <v>0</v>
      </c>
      <c r="T7" s="9">
        <f t="shared" si="5"/>
        <v>26.200000000000003</v>
      </c>
      <c r="U7" s="2">
        <v>2.6200000000000001E-2</v>
      </c>
      <c r="V7" s="2">
        <v>1.5E-3</v>
      </c>
      <c r="W7" s="9">
        <f t="shared" si="6"/>
        <v>26.242903802742561</v>
      </c>
      <c r="X7" s="2">
        <v>4.5499999999999999E-2</v>
      </c>
      <c r="Y7" s="2">
        <v>1E-4</v>
      </c>
      <c r="Z7" s="9">
        <f t="shared" si="7"/>
        <v>45.500109889977189</v>
      </c>
      <c r="AA7" s="2">
        <v>3.9399999999999998E-2</v>
      </c>
      <c r="AB7" s="2">
        <v>8.0000000000000002E-3</v>
      </c>
      <c r="AC7" s="9">
        <f t="shared" si="8"/>
        <v>40.203979902492243</v>
      </c>
      <c r="AD7" s="9">
        <f t="shared" si="9"/>
        <v>397.56031304574213</v>
      </c>
    </row>
    <row r="8" spans="1:33" ht="15.75" thickBot="1" x14ac:dyDescent="0.3">
      <c r="A8" s="3">
        <v>0.16666666666666666</v>
      </c>
      <c r="B8" s="4">
        <v>43635</v>
      </c>
      <c r="C8" s="2">
        <v>2.5999999999999999E-2</v>
      </c>
      <c r="D8" s="2">
        <v>0</v>
      </c>
      <c r="E8" s="9">
        <f t="shared" si="0"/>
        <v>52</v>
      </c>
      <c r="F8" s="2">
        <v>4.2999999999999997E-2</v>
      </c>
      <c r="G8" s="2">
        <v>0</v>
      </c>
      <c r="H8" s="9">
        <f t="shared" si="1"/>
        <v>64.5</v>
      </c>
      <c r="I8" s="2">
        <v>2.5700000000000001E-2</v>
      </c>
      <c r="J8" s="2">
        <v>0</v>
      </c>
      <c r="K8" s="9">
        <f t="shared" si="2"/>
        <v>25.7</v>
      </c>
      <c r="L8" s="2">
        <v>2.7E-2</v>
      </c>
      <c r="M8" s="2">
        <v>2.3E-3</v>
      </c>
      <c r="N8" s="9">
        <f t="shared" si="3"/>
        <v>27.09778588741154</v>
      </c>
      <c r="O8" s="2">
        <v>3.5900000000000001E-2</v>
      </c>
      <c r="P8" s="2">
        <v>0</v>
      </c>
      <c r="Q8" s="9">
        <f t="shared" si="4"/>
        <v>35.9</v>
      </c>
      <c r="R8" s="2">
        <v>2.5899999999999999E-2</v>
      </c>
      <c r="S8" s="2">
        <v>0</v>
      </c>
      <c r="T8" s="9">
        <f t="shared" si="5"/>
        <v>25.9</v>
      </c>
      <c r="U8" s="2">
        <v>2.3800000000000002E-2</v>
      </c>
      <c r="V8" s="2">
        <v>5.0000000000000001E-4</v>
      </c>
      <c r="W8" s="9">
        <f t="shared" si="6"/>
        <v>23.805251521460555</v>
      </c>
      <c r="X8" s="2">
        <v>3.0099999999999998E-2</v>
      </c>
      <c r="Y8" s="2">
        <v>0</v>
      </c>
      <c r="Z8" s="9">
        <f t="shared" si="7"/>
        <v>30.099999999999998</v>
      </c>
      <c r="AA8" s="2">
        <v>2.9399999999999999E-2</v>
      </c>
      <c r="AB8" s="2">
        <v>6.1000000000000004E-3</v>
      </c>
      <c r="AC8" s="9">
        <f t="shared" si="8"/>
        <v>30.026155265035182</v>
      </c>
      <c r="AD8" s="9">
        <f t="shared" si="9"/>
        <v>315.02919267390729</v>
      </c>
    </row>
    <row r="9" spans="1:33" ht="15.75" thickBot="1" x14ac:dyDescent="0.3">
      <c r="A9" s="3">
        <v>0.20833333333333334</v>
      </c>
      <c r="B9" s="4">
        <v>43635</v>
      </c>
      <c r="C9" s="2">
        <v>2.1399999999999999E-2</v>
      </c>
      <c r="D9" s="2">
        <v>0</v>
      </c>
      <c r="E9" s="9">
        <f t="shared" si="0"/>
        <v>42.8</v>
      </c>
      <c r="F9" s="2">
        <v>3.7499999999999999E-2</v>
      </c>
      <c r="G9" s="2">
        <v>0</v>
      </c>
      <c r="H9" s="9">
        <f t="shared" si="1"/>
        <v>56.25</v>
      </c>
      <c r="I9" s="2">
        <v>2.52E-2</v>
      </c>
      <c r="J9" s="2">
        <v>0</v>
      </c>
      <c r="K9" s="9">
        <f t="shared" si="2"/>
        <v>25.2</v>
      </c>
      <c r="L9" s="2">
        <v>2.5999999999999999E-2</v>
      </c>
      <c r="M9" s="2">
        <v>1.1000000000000001E-3</v>
      </c>
      <c r="N9" s="9">
        <f t="shared" si="3"/>
        <v>26.023258827441268</v>
      </c>
      <c r="O9" s="2">
        <v>3.6299999999999999E-2</v>
      </c>
      <c r="P9" s="2">
        <v>0</v>
      </c>
      <c r="Q9" s="9">
        <f t="shared" si="4"/>
        <v>36.299999999999997</v>
      </c>
      <c r="R9" s="2">
        <v>3.0099999999999998E-2</v>
      </c>
      <c r="S9" s="2">
        <v>0</v>
      </c>
      <c r="T9" s="9">
        <f t="shared" si="5"/>
        <v>30.099999999999998</v>
      </c>
      <c r="U9" s="2">
        <v>2.1100000000000001E-2</v>
      </c>
      <c r="V9" s="2">
        <v>0</v>
      </c>
      <c r="W9" s="9">
        <f t="shared" si="6"/>
        <v>21.1</v>
      </c>
      <c r="X9" s="2">
        <v>1.9E-2</v>
      </c>
      <c r="Y9" s="2">
        <v>0</v>
      </c>
      <c r="Z9" s="9">
        <f t="shared" si="7"/>
        <v>19</v>
      </c>
      <c r="AA9" s="2">
        <v>2.6700000000000002E-2</v>
      </c>
      <c r="AB9" s="2">
        <v>4.5999999999999999E-3</v>
      </c>
      <c r="AC9" s="9">
        <f t="shared" si="8"/>
        <v>27.093357119412133</v>
      </c>
      <c r="AD9" s="9">
        <f t="shared" si="9"/>
        <v>283.86661594685341</v>
      </c>
    </row>
    <row r="10" spans="1:33" ht="15.75" thickBot="1" x14ac:dyDescent="0.3">
      <c r="A10" s="3">
        <v>0.25</v>
      </c>
      <c r="B10" s="4">
        <v>43635</v>
      </c>
      <c r="C10" s="2">
        <v>2.5000000000000001E-2</v>
      </c>
      <c r="D10" s="2">
        <v>0</v>
      </c>
      <c r="E10" s="9">
        <f t="shared" si="0"/>
        <v>50</v>
      </c>
      <c r="F10" s="2">
        <v>4.0500000000000001E-2</v>
      </c>
      <c r="G10" s="2">
        <v>0</v>
      </c>
      <c r="H10" s="9">
        <f t="shared" si="1"/>
        <v>60.75</v>
      </c>
      <c r="I10" s="2">
        <v>2.9000000000000001E-2</v>
      </c>
      <c r="J10" s="2">
        <v>0</v>
      </c>
      <c r="K10" s="9">
        <f t="shared" si="2"/>
        <v>29</v>
      </c>
      <c r="L10" s="2">
        <v>2.75E-2</v>
      </c>
      <c r="M10" s="2">
        <v>2.0000000000000001E-4</v>
      </c>
      <c r="N10" s="9">
        <f t="shared" si="3"/>
        <v>27.500727263110697</v>
      </c>
      <c r="O10" s="2">
        <v>3.4700000000000002E-2</v>
      </c>
      <c r="P10" s="2">
        <v>0</v>
      </c>
      <c r="Q10" s="9">
        <f t="shared" si="4"/>
        <v>34.700000000000003</v>
      </c>
      <c r="R10" s="2">
        <v>2.4E-2</v>
      </c>
      <c r="S10" s="2">
        <v>0</v>
      </c>
      <c r="T10" s="9">
        <f t="shared" si="5"/>
        <v>24</v>
      </c>
      <c r="U10" s="2">
        <v>2.23E-2</v>
      </c>
      <c r="V10" s="2">
        <v>1.5E-3</v>
      </c>
      <c r="W10" s="9">
        <f t="shared" si="6"/>
        <v>22.350391495452602</v>
      </c>
      <c r="X10" s="2">
        <v>1.7100000000000001E-2</v>
      </c>
      <c r="Y10" s="2">
        <v>1E-4</v>
      </c>
      <c r="Z10" s="9">
        <f t="shared" si="7"/>
        <v>17.100292395160967</v>
      </c>
      <c r="AA10" s="2">
        <v>2.7E-2</v>
      </c>
      <c r="AB10" s="2">
        <v>4.3E-3</v>
      </c>
      <c r="AC10" s="9">
        <f t="shared" si="8"/>
        <v>27.340263349134002</v>
      </c>
      <c r="AD10" s="9">
        <f t="shared" si="9"/>
        <v>292.74167450285825</v>
      </c>
    </row>
    <row r="11" spans="1:33" ht="15.75" thickBot="1" x14ac:dyDescent="0.3">
      <c r="A11" s="3">
        <v>0.29166666666666669</v>
      </c>
      <c r="B11" s="4">
        <v>43635</v>
      </c>
      <c r="C11" s="2">
        <v>2.4799999999999999E-2</v>
      </c>
      <c r="D11" s="2">
        <v>0</v>
      </c>
      <c r="E11" s="9">
        <f t="shared" si="0"/>
        <v>49.6</v>
      </c>
      <c r="F11" s="2">
        <v>4.3499999999999997E-2</v>
      </c>
      <c r="G11" s="2">
        <v>0</v>
      </c>
      <c r="H11" s="9">
        <f t="shared" si="1"/>
        <v>65.25</v>
      </c>
      <c r="I11" s="2">
        <v>3.1099999999999999E-2</v>
      </c>
      <c r="J11" s="2">
        <v>0</v>
      </c>
      <c r="K11" s="9">
        <f t="shared" si="2"/>
        <v>31.099999999999998</v>
      </c>
      <c r="L11" s="2">
        <v>2.9700000000000001E-2</v>
      </c>
      <c r="M11" s="2">
        <v>0</v>
      </c>
      <c r="N11" s="9">
        <f t="shared" si="3"/>
        <v>29.7</v>
      </c>
      <c r="O11" s="2">
        <v>4.3400000000000001E-2</v>
      </c>
      <c r="P11" s="2">
        <v>0</v>
      </c>
      <c r="Q11" s="9">
        <f t="shared" si="4"/>
        <v>43.4</v>
      </c>
      <c r="R11" s="2">
        <v>2.3199999999999998E-2</v>
      </c>
      <c r="S11" s="2">
        <v>0</v>
      </c>
      <c r="T11" s="9">
        <f t="shared" si="5"/>
        <v>23.2</v>
      </c>
      <c r="U11" s="2">
        <v>2.2100000000000002E-2</v>
      </c>
      <c r="V11" s="2">
        <v>1E-4</v>
      </c>
      <c r="W11" s="9">
        <f t="shared" si="6"/>
        <v>22.100226243185841</v>
      </c>
      <c r="X11" s="2">
        <v>2.2800000000000001E-2</v>
      </c>
      <c r="Y11" s="2">
        <v>0</v>
      </c>
      <c r="Z11" s="9">
        <f t="shared" si="7"/>
        <v>22.8</v>
      </c>
      <c r="AA11" s="2">
        <v>2.9499999999999998E-2</v>
      </c>
      <c r="AB11" s="2">
        <v>2.2000000000000001E-3</v>
      </c>
      <c r="AC11" s="9">
        <f t="shared" si="8"/>
        <v>29.581920154040031</v>
      </c>
      <c r="AD11" s="9">
        <f t="shared" si="9"/>
        <v>316.73214639722585</v>
      </c>
    </row>
    <row r="12" spans="1:33" ht="15.75" thickBot="1" x14ac:dyDescent="0.3">
      <c r="A12" s="3">
        <v>0.33333333333333331</v>
      </c>
      <c r="B12" s="4">
        <v>43635</v>
      </c>
      <c r="C12" s="2">
        <v>2.35E-2</v>
      </c>
      <c r="D12" s="2">
        <v>0</v>
      </c>
      <c r="E12" s="9">
        <f t="shared" si="0"/>
        <v>47</v>
      </c>
      <c r="F12" s="2">
        <v>5.1700000000000003E-2</v>
      </c>
      <c r="G12" s="2">
        <v>0</v>
      </c>
      <c r="H12" s="9">
        <f t="shared" si="1"/>
        <v>77.550000000000011</v>
      </c>
      <c r="I12" s="2">
        <v>3.4200000000000001E-2</v>
      </c>
      <c r="J12" s="2">
        <v>0</v>
      </c>
      <c r="K12" s="9">
        <f t="shared" si="2"/>
        <v>34.200000000000003</v>
      </c>
      <c r="L12" s="2">
        <v>3.5000000000000003E-2</v>
      </c>
      <c r="M12" s="2">
        <v>1E-4</v>
      </c>
      <c r="N12" s="9">
        <f t="shared" si="3"/>
        <v>35.000142856851319</v>
      </c>
      <c r="O12" s="2">
        <v>5.0500000000000003E-2</v>
      </c>
      <c r="P12" s="2">
        <v>0</v>
      </c>
      <c r="Q12" s="9">
        <f t="shared" si="4"/>
        <v>50.5</v>
      </c>
      <c r="R12" s="2">
        <v>2.24E-2</v>
      </c>
      <c r="S12" s="2">
        <v>0</v>
      </c>
      <c r="T12" s="9">
        <f t="shared" si="5"/>
        <v>22.4</v>
      </c>
      <c r="U12" s="2">
        <v>2.3099999999999999E-2</v>
      </c>
      <c r="V12" s="2">
        <v>1E-4</v>
      </c>
      <c r="W12" s="9">
        <f t="shared" si="6"/>
        <v>23.100216449202374</v>
      </c>
      <c r="X12" s="2">
        <v>3.4500000000000003E-2</v>
      </c>
      <c r="Y12" s="2">
        <v>0</v>
      </c>
      <c r="Z12" s="9">
        <f t="shared" si="7"/>
        <v>34.5</v>
      </c>
      <c r="AA12" s="2">
        <v>2.7900000000000001E-2</v>
      </c>
      <c r="AB12" s="2">
        <v>1.8E-3</v>
      </c>
      <c r="AC12" s="9">
        <f t="shared" si="8"/>
        <v>27.958004220616321</v>
      </c>
      <c r="AD12" s="9">
        <f t="shared" si="9"/>
        <v>352.20836352666998</v>
      </c>
    </row>
    <row r="13" spans="1:33" ht="15.75" thickBot="1" x14ac:dyDescent="0.3">
      <c r="A13" s="3">
        <v>0.375</v>
      </c>
      <c r="B13" s="4">
        <v>43635</v>
      </c>
      <c r="C13" s="2">
        <v>2.2599999999999999E-2</v>
      </c>
      <c r="D13" s="2">
        <v>0</v>
      </c>
      <c r="E13" s="9">
        <f t="shared" si="0"/>
        <v>45.199999999999996</v>
      </c>
      <c r="F13" s="2">
        <v>5.2200000000000003E-2</v>
      </c>
      <c r="G13" s="2">
        <v>0</v>
      </c>
      <c r="H13" s="9">
        <f t="shared" si="1"/>
        <v>78.300000000000011</v>
      </c>
      <c r="I13" s="2">
        <v>3.56E-2</v>
      </c>
      <c r="J13" s="2">
        <v>0</v>
      </c>
      <c r="K13" s="9">
        <f t="shared" si="2"/>
        <v>35.6</v>
      </c>
      <c r="L13" s="2">
        <v>3.49E-2</v>
      </c>
      <c r="M13" s="2">
        <v>0</v>
      </c>
      <c r="N13" s="9">
        <f t="shared" si="3"/>
        <v>34.9</v>
      </c>
      <c r="O13" s="2">
        <v>5.8400000000000001E-2</v>
      </c>
      <c r="P13" s="2">
        <v>0</v>
      </c>
      <c r="Q13" s="9">
        <f t="shared" si="4"/>
        <v>58.4</v>
      </c>
      <c r="R13" s="2">
        <v>2.29E-2</v>
      </c>
      <c r="S13" s="2">
        <v>0</v>
      </c>
      <c r="T13" s="9">
        <f t="shared" si="5"/>
        <v>22.9</v>
      </c>
      <c r="U13" s="2">
        <v>2.1499999999999998E-2</v>
      </c>
      <c r="V13" s="2">
        <v>4.0000000000000002E-4</v>
      </c>
      <c r="W13" s="9">
        <f t="shared" si="6"/>
        <v>21.503720608304043</v>
      </c>
      <c r="X13" s="2">
        <v>2.6100000000000002E-2</v>
      </c>
      <c r="Y13" s="2">
        <v>0</v>
      </c>
      <c r="Z13" s="9">
        <f t="shared" si="7"/>
        <v>26.1</v>
      </c>
      <c r="AA13" s="2">
        <v>3.1199999999999999E-2</v>
      </c>
      <c r="AB13" s="2">
        <v>2E-3</v>
      </c>
      <c r="AC13" s="9">
        <f t="shared" si="8"/>
        <v>31.26403684747061</v>
      </c>
      <c r="AD13" s="9">
        <f t="shared" si="9"/>
        <v>354.16775745577468</v>
      </c>
    </row>
    <row r="14" spans="1:33" ht="15.75" thickBot="1" x14ac:dyDescent="0.3">
      <c r="A14" s="3">
        <v>0.41666666666666669</v>
      </c>
      <c r="B14" s="4">
        <v>43635</v>
      </c>
      <c r="C14" s="2">
        <v>2.4899999999999999E-2</v>
      </c>
      <c r="D14" s="2">
        <v>0</v>
      </c>
      <c r="E14" s="9">
        <f t="shared" si="0"/>
        <v>49.8</v>
      </c>
      <c r="F14" s="2">
        <v>5.2900000000000003E-2</v>
      </c>
      <c r="G14" s="2">
        <v>0</v>
      </c>
      <c r="H14" s="9">
        <f t="shared" si="1"/>
        <v>79.350000000000009</v>
      </c>
      <c r="I14" s="2">
        <v>3.2099999999999997E-2</v>
      </c>
      <c r="J14" s="2">
        <v>0</v>
      </c>
      <c r="K14" s="9">
        <f t="shared" si="2"/>
        <v>32.099999999999994</v>
      </c>
      <c r="L14" s="2">
        <v>4.1799999999999997E-2</v>
      </c>
      <c r="M14" s="2">
        <v>5.0000000000000001E-4</v>
      </c>
      <c r="N14" s="9">
        <f t="shared" si="3"/>
        <v>41.802990323659863</v>
      </c>
      <c r="O14" s="2">
        <v>6.7699999999999996E-2</v>
      </c>
      <c r="P14" s="2">
        <v>0</v>
      </c>
      <c r="Q14" s="9">
        <f t="shared" si="4"/>
        <v>67.7</v>
      </c>
      <c r="R14" s="2">
        <v>2.8299999999999999E-2</v>
      </c>
      <c r="S14" s="2">
        <v>0</v>
      </c>
      <c r="T14" s="9">
        <f t="shared" si="5"/>
        <v>28.299999999999997</v>
      </c>
      <c r="U14" s="2">
        <v>2.23E-2</v>
      </c>
      <c r="V14" s="2">
        <v>1.6000000000000001E-3</v>
      </c>
      <c r="W14" s="9">
        <f t="shared" si="6"/>
        <v>22.357325421436258</v>
      </c>
      <c r="X14" s="2">
        <v>2.7199999999999998E-2</v>
      </c>
      <c r="Y14" s="2">
        <v>0</v>
      </c>
      <c r="Z14" s="9">
        <f t="shared" si="7"/>
        <v>27.2</v>
      </c>
      <c r="AA14" s="2">
        <v>3.4700000000000002E-2</v>
      </c>
      <c r="AB14" s="2">
        <v>1.1000000000000001E-3</v>
      </c>
      <c r="AC14" s="9">
        <f t="shared" si="8"/>
        <v>34.717430780517155</v>
      </c>
      <c r="AD14" s="9">
        <f t="shared" si="9"/>
        <v>383.32774652561324</v>
      </c>
    </row>
    <row r="15" spans="1:33" ht="15.75" thickBot="1" x14ac:dyDescent="0.3">
      <c r="A15" s="3">
        <v>0.45833333333333331</v>
      </c>
      <c r="B15" s="4">
        <v>43635</v>
      </c>
      <c r="C15" s="2">
        <v>2.3599999999999999E-2</v>
      </c>
      <c r="D15" s="2">
        <v>0</v>
      </c>
      <c r="E15" s="9">
        <f t="shared" si="0"/>
        <v>47.199999999999996</v>
      </c>
      <c r="F15" s="2">
        <v>5.7500000000000002E-2</v>
      </c>
      <c r="G15" s="2">
        <v>0</v>
      </c>
      <c r="H15" s="9">
        <f t="shared" si="1"/>
        <v>86.25</v>
      </c>
      <c r="I15" s="2">
        <v>3.2899999999999999E-2</v>
      </c>
      <c r="J15" s="2">
        <v>0</v>
      </c>
      <c r="K15" s="9">
        <f t="shared" si="2"/>
        <v>32.9</v>
      </c>
      <c r="L15" s="2">
        <v>3.8199999999999998E-2</v>
      </c>
      <c r="M15" s="2">
        <v>8.0000000000000004E-4</v>
      </c>
      <c r="N15" s="9">
        <f t="shared" si="3"/>
        <v>38.208376045050649</v>
      </c>
      <c r="O15" s="2">
        <v>6.9099999999999995E-2</v>
      </c>
      <c r="P15" s="2">
        <v>0</v>
      </c>
      <c r="Q15" s="9">
        <f t="shared" si="4"/>
        <v>69.099999999999994</v>
      </c>
      <c r="R15" s="2">
        <v>2.4899999999999999E-2</v>
      </c>
      <c r="S15" s="2">
        <v>0</v>
      </c>
      <c r="T15" s="9">
        <f t="shared" si="5"/>
        <v>24.9</v>
      </c>
      <c r="U15" s="2">
        <v>2.3199999999999998E-2</v>
      </c>
      <c r="V15" s="2">
        <v>2.0999999999999999E-3</v>
      </c>
      <c r="W15" s="9">
        <f t="shared" si="6"/>
        <v>23.294849216082081</v>
      </c>
      <c r="X15" s="2">
        <v>2.6100000000000002E-2</v>
      </c>
      <c r="Y15" s="2">
        <v>0</v>
      </c>
      <c r="Z15" s="9">
        <f t="shared" si="7"/>
        <v>26.1</v>
      </c>
      <c r="AA15" s="2">
        <v>3.6400000000000002E-2</v>
      </c>
      <c r="AB15" s="2">
        <v>3.5999999999999999E-3</v>
      </c>
      <c r="AC15" s="9">
        <f t="shared" si="8"/>
        <v>36.577588766893861</v>
      </c>
      <c r="AD15" s="9">
        <f t="shared" si="9"/>
        <v>384.53081402802661</v>
      </c>
    </row>
    <row r="16" spans="1:33" ht="15.75" thickBot="1" x14ac:dyDescent="0.3">
      <c r="A16" s="3">
        <v>0.5</v>
      </c>
      <c r="B16" s="4">
        <v>43635</v>
      </c>
      <c r="C16" s="2">
        <v>2.5499999999999998E-2</v>
      </c>
      <c r="D16" s="2">
        <v>0</v>
      </c>
      <c r="E16" s="9">
        <f t="shared" si="0"/>
        <v>51</v>
      </c>
      <c r="F16" s="2">
        <v>5.6500000000000002E-2</v>
      </c>
      <c r="G16" s="2">
        <v>0</v>
      </c>
      <c r="H16" s="9">
        <f t="shared" si="1"/>
        <v>84.75</v>
      </c>
      <c r="I16" s="2">
        <v>3.7400000000000003E-2</v>
      </c>
      <c r="J16" s="2">
        <v>0</v>
      </c>
      <c r="K16" s="9">
        <f t="shared" si="2"/>
        <v>37.400000000000006</v>
      </c>
      <c r="L16" s="2">
        <v>3.7100000000000001E-2</v>
      </c>
      <c r="M16" s="2">
        <v>4.0000000000000002E-4</v>
      </c>
      <c r="N16" s="9">
        <f t="shared" si="3"/>
        <v>37.102156271569989</v>
      </c>
      <c r="O16" s="2">
        <v>6.3E-2</v>
      </c>
      <c r="P16" s="2">
        <v>0</v>
      </c>
      <c r="Q16" s="9">
        <f t="shared" si="4"/>
        <v>63</v>
      </c>
      <c r="R16" s="2">
        <v>2.98E-2</v>
      </c>
      <c r="S16" s="2">
        <v>0</v>
      </c>
      <c r="T16" s="9">
        <f t="shared" si="5"/>
        <v>29.8</v>
      </c>
      <c r="U16" s="2">
        <v>2.7199999999999998E-2</v>
      </c>
      <c r="V16" s="2">
        <v>3.0000000000000001E-3</v>
      </c>
      <c r="W16" s="9">
        <f t="shared" si="6"/>
        <v>27.364941074301619</v>
      </c>
      <c r="X16" s="2">
        <v>2.8000000000000001E-2</v>
      </c>
      <c r="Y16" s="2">
        <v>0</v>
      </c>
      <c r="Z16" s="9">
        <f t="shared" si="7"/>
        <v>28</v>
      </c>
      <c r="AA16" s="2">
        <v>3.3599999999999998E-2</v>
      </c>
      <c r="AB16" s="2">
        <v>4.3E-3</v>
      </c>
      <c r="AC16" s="9">
        <f t="shared" si="8"/>
        <v>33.874031351464495</v>
      </c>
      <c r="AD16" s="9">
        <f t="shared" si="9"/>
        <v>392.29112869733615</v>
      </c>
    </row>
    <row r="17" spans="1:30" ht="15.75" thickBot="1" x14ac:dyDescent="0.3">
      <c r="A17" s="3">
        <v>0.54166666666666663</v>
      </c>
      <c r="B17" s="4">
        <v>43635</v>
      </c>
      <c r="C17" s="2">
        <v>2.3599999999999999E-2</v>
      </c>
      <c r="D17" s="2">
        <v>0</v>
      </c>
      <c r="E17" s="9">
        <f t="shared" si="0"/>
        <v>47.199999999999996</v>
      </c>
      <c r="F17" s="2">
        <v>5.96E-2</v>
      </c>
      <c r="G17" s="2">
        <v>0</v>
      </c>
      <c r="H17" s="9">
        <f t="shared" si="1"/>
        <v>89.4</v>
      </c>
      <c r="I17" s="2">
        <v>3.78E-2</v>
      </c>
      <c r="J17" s="2">
        <v>0</v>
      </c>
      <c r="K17" s="9">
        <f t="shared" si="2"/>
        <v>37.799999999999997</v>
      </c>
      <c r="L17" s="2">
        <v>3.6200000000000003E-2</v>
      </c>
      <c r="M17" s="2">
        <v>2.9999999999999997E-4</v>
      </c>
      <c r="N17" s="9">
        <f t="shared" si="3"/>
        <v>36.201243072579707</v>
      </c>
      <c r="O17" s="2">
        <v>6.0499999999999998E-2</v>
      </c>
      <c r="P17" s="2">
        <v>0</v>
      </c>
      <c r="Q17" s="9">
        <f t="shared" si="4"/>
        <v>60.5</v>
      </c>
      <c r="R17" s="2">
        <v>2.46E-2</v>
      </c>
      <c r="S17" s="2">
        <v>0</v>
      </c>
      <c r="T17" s="9">
        <f t="shared" si="5"/>
        <v>24.6</v>
      </c>
      <c r="U17" s="2">
        <v>2.9899999999999999E-2</v>
      </c>
      <c r="V17" s="2">
        <v>3.2000000000000002E-3</v>
      </c>
      <c r="W17" s="9">
        <f t="shared" si="6"/>
        <v>30.070749907509789</v>
      </c>
      <c r="X17" s="2">
        <v>3.0499999999999999E-2</v>
      </c>
      <c r="Y17" s="2">
        <v>0</v>
      </c>
      <c r="Z17" s="9">
        <f t="shared" si="7"/>
        <v>30.5</v>
      </c>
      <c r="AA17" s="2">
        <v>4.5499999999999999E-2</v>
      </c>
      <c r="AB17" s="2">
        <v>4.1000000000000003E-3</v>
      </c>
      <c r="AC17" s="9">
        <f t="shared" si="8"/>
        <v>45.68435180671824</v>
      </c>
      <c r="AD17" s="9">
        <f t="shared" si="9"/>
        <v>401.95634478680768</v>
      </c>
    </row>
    <row r="18" spans="1:30" ht="15.75" thickBot="1" x14ac:dyDescent="0.3">
      <c r="A18" s="3">
        <v>0.58333333333333337</v>
      </c>
      <c r="B18" s="4">
        <v>43635</v>
      </c>
      <c r="C18" s="2">
        <v>2.3400000000000001E-2</v>
      </c>
      <c r="D18" s="2">
        <v>0</v>
      </c>
      <c r="E18" s="9">
        <f t="shared" si="0"/>
        <v>46.800000000000004</v>
      </c>
      <c r="F18" s="2">
        <v>5.4699999999999999E-2</v>
      </c>
      <c r="G18" s="2">
        <v>0</v>
      </c>
      <c r="H18" s="9">
        <f t="shared" si="1"/>
        <v>82.05</v>
      </c>
      <c r="I18" s="2">
        <v>3.32E-2</v>
      </c>
      <c r="J18" s="2">
        <v>0</v>
      </c>
      <c r="K18" s="9">
        <f t="shared" si="2"/>
        <v>33.200000000000003</v>
      </c>
      <c r="L18" s="2">
        <v>3.7400000000000003E-2</v>
      </c>
      <c r="M18" s="2">
        <v>8.9999999999999998E-4</v>
      </c>
      <c r="N18" s="9">
        <f t="shared" si="3"/>
        <v>37.41082730975085</v>
      </c>
      <c r="O18" s="2">
        <v>6.4100000000000004E-2</v>
      </c>
      <c r="P18" s="2">
        <v>0</v>
      </c>
      <c r="Q18" s="9">
        <f t="shared" si="4"/>
        <v>64.100000000000009</v>
      </c>
      <c r="R18" s="2">
        <v>2.4E-2</v>
      </c>
      <c r="S18" s="2">
        <v>0</v>
      </c>
      <c r="T18" s="9">
        <f t="shared" si="5"/>
        <v>24</v>
      </c>
      <c r="U18" s="2">
        <v>2.69E-2</v>
      </c>
      <c r="V18" s="2">
        <v>2.7000000000000001E-3</v>
      </c>
      <c r="W18" s="9">
        <f t="shared" si="6"/>
        <v>27.035162289137457</v>
      </c>
      <c r="X18" s="2">
        <v>2.63E-2</v>
      </c>
      <c r="Y18" s="2">
        <v>1E-4</v>
      </c>
      <c r="Z18" s="9">
        <f t="shared" si="7"/>
        <v>26.300190113381312</v>
      </c>
      <c r="AA18" s="2">
        <v>3.6499999999999998E-2</v>
      </c>
      <c r="AB18" s="2">
        <v>3.8999999999999998E-3</v>
      </c>
      <c r="AC18" s="9">
        <f t="shared" si="8"/>
        <v>36.707764846146652</v>
      </c>
      <c r="AD18" s="9">
        <f t="shared" si="9"/>
        <v>377.60394455841629</v>
      </c>
    </row>
    <row r="19" spans="1:30" ht="15.75" thickBot="1" x14ac:dyDescent="0.3">
      <c r="A19" s="3">
        <v>0.625</v>
      </c>
      <c r="B19" s="4">
        <v>43635</v>
      </c>
      <c r="C19" s="2">
        <v>2.2800000000000001E-2</v>
      </c>
      <c r="D19" s="2">
        <v>0</v>
      </c>
      <c r="E19" s="9">
        <f t="shared" si="0"/>
        <v>45.6</v>
      </c>
      <c r="F19" s="2">
        <v>5.1799999999999999E-2</v>
      </c>
      <c r="G19" s="2">
        <v>0</v>
      </c>
      <c r="H19" s="9">
        <f t="shared" si="1"/>
        <v>77.7</v>
      </c>
      <c r="I19" s="2">
        <v>3.4700000000000002E-2</v>
      </c>
      <c r="J19" s="2">
        <v>0</v>
      </c>
      <c r="K19" s="9">
        <f t="shared" si="2"/>
        <v>34.700000000000003</v>
      </c>
      <c r="L19" s="2">
        <v>3.4299999999999997E-2</v>
      </c>
      <c r="M19" s="2">
        <v>5.9999999999999995E-4</v>
      </c>
      <c r="N19" s="9">
        <f t="shared" si="3"/>
        <v>34.305247412021387</v>
      </c>
      <c r="O19" s="2">
        <v>6.3200000000000006E-2</v>
      </c>
      <c r="P19" s="2">
        <v>0</v>
      </c>
      <c r="Q19" s="9">
        <f t="shared" si="4"/>
        <v>63.2</v>
      </c>
      <c r="R19" s="2">
        <v>3.0300000000000001E-2</v>
      </c>
      <c r="S19" s="2">
        <v>0</v>
      </c>
      <c r="T19" s="9">
        <f t="shared" si="5"/>
        <v>30.3</v>
      </c>
      <c r="U19" s="2">
        <v>2.3699999999999999E-2</v>
      </c>
      <c r="V19" s="2">
        <v>2.9999999999999997E-4</v>
      </c>
      <c r="W19" s="9">
        <f t="shared" si="6"/>
        <v>23.701898658124414</v>
      </c>
      <c r="X19" s="2">
        <v>2.92E-2</v>
      </c>
      <c r="Y19" s="2">
        <v>0</v>
      </c>
      <c r="Z19" s="9">
        <f t="shared" si="7"/>
        <v>29.2</v>
      </c>
      <c r="AA19" s="2">
        <v>2.86E-2</v>
      </c>
      <c r="AB19" s="2">
        <v>3.8E-3</v>
      </c>
      <c r="AC19" s="9">
        <f t="shared" si="8"/>
        <v>28.851343122981294</v>
      </c>
      <c r="AD19" s="9">
        <f t="shared" si="9"/>
        <v>367.55848919312712</v>
      </c>
    </row>
    <row r="20" spans="1:30" ht="15.75" thickBot="1" x14ac:dyDescent="0.3">
      <c r="A20" s="3">
        <v>0.66666666666666663</v>
      </c>
      <c r="B20" s="4">
        <v>43635</v>
      </c>
      <c r="C20" s="2">
        <v>2.35E-2</v>
      </c>
      <c r="D20" s="2">
        <v>0</v>
      </c>
      <c r="E20" s="9">
        <f t="shared" si="0"/>
        <v>47</v>
      </c>
      <c r="F20" s="2">
        <v>5.2299999999999999E-2</v>
      </c>
      <c r="G20" s="2">
        <v>0</v>
      </c>
      <c r="H20" s="9">
        <f t="shared" si="1"/>
        <v>78.45</v>
      </c>
      <c r="I20" s="2">
        <v>3.8300000000000001E-2</v>
      </c>
      <c r="J20" s="2">
        <v>0</v>
      </c>
      <c r="K20" s="9">
        <f t="shared" si="2"/>
        <v>38.299999999999997</v>
      </c>
      <c r="L20" s="2">
        <v>3.6499999999999998E-2</v>
      </c>
      <c r="M20" s="2">
        <v>2.9999999999999997E-4</v>
      </c>
      <c r="N20" s="9">
        <f t="shared" si="3"/>
        <v>36.501232855891317</v>
      </c>
      <c r="O20" s="2">
        <v>5.8500000000000003E-2</v>
      </c>
      <c r="P20" s="2">
        <v>0</v>
      </c>
      <c r="Q20" s="9">
        <f t="shared" si="4"/>
        <v>58.5</v>
      </c>
      <c r="R20" s="2">
        <v>2.3300000000000001E-2</v>
      </c>
      <c r="S20" s="2">
        <v>0</v>
      </c>
      <c r="T20" s="9">
        <f t="shared" si="5"/>
        <v>23.3</v>
      </c>
      <c r="U20" s="2">
        <v>2.5100000000000001E-2</v>
      </c>
      <c r="V20" s="2">
        <v>5.9999999999999995E-4</v>
      </c>
      <c r="W20" s="9">
        <f t="shared" si="6"/>
        <v>25.107170290576356</v>
      </c>
      <c r="X20" s="2">
        <v>3.1300000000000001E-2</v>
      </c>
      <c r="Y20" s="2">
        <v>0</v>
      </c>
      <c r="Z20" s="9">
        <f t="shared" si="7"/>
        <v>31.3</v>
      </c>
      <c r="AA20" s="2">
        <v>2.92E-2</v>
      </c>
      <c r="AB20" s="2">
        <v>4.0000000000000001E-3</v>
      </c>
      <c r="AC20" s="9">
        <f t="shared" si="8"/>
        <v>29.472699231661835</v>
      </c>
      <c r="AD20" s="9">
        <f t="shared" si="9"/>
        <v>367.93110237812948</v>
      </c>
    </row>
    <row r="21" spans="1:30" ht="15.75" thickBot="1" x14ac:dyDescent="0.3">
      <c r="A21" s="3">
        <v>0.70833333333333337</v>
      </c>
      <c r="B21" s="4">
        <v>43635</v>
      </c>
      <c r="C21" s="2">
        <v>2.4799999999999999E-2</v>
      </c>
      <c r="D21" s="2">
        <v>0</v>
      </c>
      <c r="E21" s="9">
        <f t="shared" si="0"/>
        <v>49.6</v>
      </c>
      <c r="F21" s="2">
        <v>5.1799999999999999E-2</v>
      </c>
      <c r="G21" s="2">
        <v>0</v>
      </c>
      <c r="H21" s="9">
        <f t="shared" si="1"/>
        <v>77.7</v>
      </c>
      <c r="I21" s="2">
        <v>3.5900000000000001E-2</v>
      </c>
      <c r="J21" s="2">
        <v>0</v>
      </c>
      <c r="K21" s="9">
        <f t="shared" si="2"/>
        <v>35.9</v>
      </c>
      <c r="L21" s="2">
        <v>3.9199999999999999E-2</v>
      </c>
      <c r="M21" s="2">
        <v>5.9999999999999995E-4</v>
      </c>
      <c r="N21" s="9">
        <f t="shared" si="3"/>
        <v>39.204591567825318</v>
      </c>
      <c r="O21" s="2">
        <v>6.1600000000000002E-2</v>
      </c>
      <c r="P21" s="2">
        <v>0</v>
      </c>
      <c r="Q21" s="9">
        <f t="shared" si="4"/>
        <v>61.6</v>
      </c>
      <c r="R21" s="2">
        <v>3.0700000000000002E-2</v>
      </c>
      <c r="S21" s="2">
        <v>0</v>
      </c>
      <c r="T21" s="9">
        <f t="shared" si="5"/>
        <v>30.700000000000003</v>
      </c>
      <c r="U21" s="2">
        <v>2.64E-2</v>
      </c>
      <c r="V21" s="2">
        <v>2E-3</v>
      </c>
      <c r="W21" s="9">
        <f t="shared" si="6"/>
        <v>26.475649189396659</v>
      </c>
      <c r="X21" s="2">
        <v>2.8199999999999999E-2</v>
      </c>
      <c r="Y21" s="2">
        <v>0</v>
      </c>
      <c r="Z21" s="9">
        <f t="shared" si="7"/>
        <v>28.2</v>
      </c>
      <c r="AA21" s="2">
        <v>2.7400000000000001E-2</v>
      </c>
      <c r="AB21" s="2">
        <v>2.5999999999999999E-3</v>
      </c>
      <c r="AC21" s="9">
        <f t="shared" si="8"/>
        <v>27.5230812228573</v>
      </c>
      <c r="AD21" s="9">
        <f t="shared" si="9"/>
        <v>376.90332198007928</v>
      </c>
    </row>
    <row r="22" spans="1:30" ht="15.75" thickBot="1" x14ac:dyDescent="0.3">
      <c r="A22" s="3">
        <v>0.75</v>
      </c>
      <c r="B22" s="4">
        <v>43635</v>
      </c>
      <c r="C22" s="2">
        <v>2.5499999999999998E-2</v>
      </c>
      <c r="D22" s="2">
        <v>0</v>
      </c>
      <c r="E22" s="9">
        <f t="shared" si="0"/>
        <v>51</v>
      </c>
      <c r="F22" s="2">
        <v>5.96E-2</v>
      </c>
      <c r="G22" s="2">
        <v>0</v>
      </c>
      <c r="H22" s="9">
        <f t="shared" si="1"/>
        <v>89.4</v>
      </c>
      <c r="I22" s="2">
        <v>3.6200000000000003E-2</v>
      </c>
      <c r="J22" s="2">
        <v>0</v>
      </c>
      <c r="K22" s="9">
        <f t="shared" si="2"/>
        <v>36.200000000000003</v>
      </c>
      <c r="L22" s="2">
        <v>3.49E-2</v>
      </c>
      <c r="M22" s="2">
        <v>1E-3</v>
      </c>
      <c r="N22" s="9">
        <f t="shared" si="3"/>
        <v>34.914323708186011</v>
      </c>
      <c r="O22" s="2">
        <v>6.4399999999999999E-2</v>
      </c>
      <c r="P22" s="2">
        <v>0</v>
      </c>
      <c r="Q22" s="9">
        <f t="shared" si="4"/>
        <v>64.400000000000006</v>
      </c>
      <c r="R22" s="2">
        <v>2.6499999999999999E-2</v>
      </c>
      <c r="S22" s="2">
        <v>0</v>
      </c>
      <c r="T22" s="9">
        <f t="shared" si="5"/>
        <v>26.5</v>
      </c>
      <c r="U22" s="2">
        <v>3.3099999999999997E-2</v>
      </c>
      <c r="V22" s="2">
        <v>7.1999999999999998E-3</v>
      </c>
      <c r="W22" s="9">
        <f t="shared" si="6"/>
        <v>33.874031351464502</v>
      </c>
      <c r="X22" s="2">
        <v>3.1699999999999999E-2</v>
      </c>
      <c r="Y22" s="2">
        <v>0</v>
      </c>
      <c r="Z22" s="9">
        <f t="shared" si="7"/>
        <v>31.7</v>
      </c>
      <c r="AA22" s="2">
        <v>2.6100000000000002E-2</v>
      </c>
      <c r="AB22" s="2">
        <v>4.7999999999999996E-3</v>
      </c>
      <c r="AC22" s="9">
        <f t="shared" si="8"/>
        <v>26.537709019431201</v>
      </c>
      <c r="AD22" s="9">
        <f t="shared" si="9"/>
        <v>394.52606407908172</v>
      </c>
    </row>
    <row r="23" spans="1:30" ht="15.75" thickBot="1" x14ac:dyDescent="0.3">
      <c r="A23" s="3">
        <v>0.79166666666666663</v>
      </c>
      <c r="B23" s="4">
        <v>43635</v>
      </c>
      <c r="C23" s="2">
        <v>2.6499999999999999E-2</v>
      </c>
      <c r="D23" s="2">
        <v>0</v>
      </c>
      <c r="E23" s="9">
        <f t="shared" si="0"/>
        <v>53</v>
      </c>
      <c r="F23" s="2">
        <v>6.5000000000000002E-2</v>
      </c>
      <c r="G23" s="2">
        <v>0</v>
      </c>
      <c r="H23" s="9">
        <f t="shared" si="1"/>
        <v>97.5</v>
      </c>
      <c r="I23" s="2">
        <v>4.2599999999999999E-2</v>
      </c>
      <c r="J23" s="2">
        <v>0</v>
      </c>
      <c r="K23" s="9">
        <f t="shared" si="2"/>
        <v>42.6</v>
      </c>
      <c r="L23" s="2">
        <v>4.24E-2</v>
      </c>
      <c r="M23" s="2">
        <v>1.6000000000000001E-3</v>
      </c>
      <c r="N23" s="9">
        <f t="shared" si="3"/>
        <v>42.430177939763581</v>
      </c>
      <c r="O23" s="2">
        <v>7.1300000000000002E-2</v>
      </c>
      <c r="P23" s="2">
        <v>0</v>
      </c>
      <c r="Q23" s="9">
        <f t="shared" si="4"/>
        <v>71.3</v>
      </c>
      <c r="R23" s="2">
        <v>3.4299999999999997E-2</v>
      </c>
      <c r="S23" s="2">
        <v>0</v>
      </c>
      <c r="T23" s="9">
        <f t="shared" si="5"/>
        <v>34.299999999999997</v>
      </c>
      <c r="U23" s="2">
        <v>2.9100000000000001E-2</v>
      </c>
      <c r="V23" s="2">
        <v>1.2999999999999999E-3</v>
      </c>
      <c r="W23" s="9">
        <f t="shared" si="6"/>
        <v>29.12902332725902</v>
      </c>
      <c r="X23" s="2">
        <v>3.1600000000000003E-2</v>
      </c>
      <c r="Y23" s="2">
        <v>0</v>
      </c>
      <c r="Z23" s="9">
        <f t="shared" si="7"/>
        <v>31.6</v>
      </c>
      <c r="AA23" s="2">
        <v>2.7699999999999999E-2</v>
      </c>
      <c r="AB23" s="2">
        <v>4.5999999999999999E-3</v>
      </c>
      <c r="AC23" s="9">
        <f t="shared" si="8"/>
        <v>28.079351844371335</v>
      </c>
      <c r="AD23" s="9">
        <f t="shared" si="9"/>
        <v>429.93855311139396</v>
      </c>
    </row>
    <row r="24" spans="1:30" ht="15.75" thickBot="1" x14ac:dyDescent="0.3">
      <c r="A24" s="3">
        <v>0.83333333333333337</v>
      </c>
      <c r="B24" s="4">
        <v>43635</v>
      </c>
      <c r="C24" s="2">
        <v>2.8799999999999999E-2</v>
      </c>
      <c r="D24" s="2">
        <v>0</v>
      </c>
      <c r="E24" s="9">
        <f t="shared" si="0"/>
        <v>57.6</v>
      </c>
      <c r="F24" s="2">
        <v>6.88E-2</v>
      </c>
      <c r="G24" s="2">
        <v>0</v>
      </c>
      <c r="H24" s="9">
        <f t="shared" si="1"/>
        <v>103.2</v>
      </c>
      <c r="I24" s="2">
        <v>4.7699999999999999E-2</v>
      </c>
      <c r="J24" s="2">
        <v>0</v>
      </c>
      <c r="K24" s="9">
        <f t="shared" si="2"/>
        <v>47.7</v>
      </c>
      <c r="L24" s="2">
        <v>5.0299999999999997E-2</v>
      </c>
      <c r="M24" s="2">
        <v>3.5999999999999999E-3</v>
      </c>
      <c r="N24" s="9">
        <f t="shared" si="3"/>
        <v>50.428662484741743</v>
      </c>
      <c r="O24" s="2">
        <v>7.1199999999999999E-2</v>
      </c>
      <c r="P24" s="2">
        <v>0</v>
      </c>
      <c r="Q24" s="9">
        <f t="shared" si="4"/>
        <v>71.2</v>
      </c>
      <c r="R24" s="2">
        <v>3.6799999999999999E-2</v>
      </c>
      <c r="S24" s="2">
        <v>0</v>
      </c>
      <c r="T24" s="9">
        <f t="shared" si="5"/>
        <v>36.799999999999997</v>
      </c>
      <c r="U24" s="2">
        <v>2.7E-2</v>
      </c>
      <c r="V24" s="2">
        <v>2.5999999999999999E-3</v>
      </c>
      <c r="W24" s="9">
        <f t="shared" si="6"/>
        <v>27.124896313165877</v>
      </c>
      <c r="X24" s="2">
        <v>3.78E-2</v>
      </c>
      <c r="Y24" s="2">
        <v>0</v>
      </c>
      <c r="Z24" s="9">
        <f t="shared" si="7"/>
        <v>37.799999999999997</v>
      </c>
      <c r="AA24" s="2">
        <v>3.1199999999999999E-2</v>
      </c>
      <c r="AB24" s="2">
        <v>5.0000000000000001E-3</v>
      </c>
      <c r="AC24" s="9">
        <f t="shared" si="8"/>
        <v>31.598101208775187</v>
      </c>
      <c r="AD24" s="9">
        <f t="shared" si="9"/>
        <v>463.4516600066828</v>
      </c>
    </row>
    <row r="25" spans="1:30" ht="15.75" thickBot="1" x14ac:dyDescent="0.3">
      <c r="A25" s="3">
        <v>0.875</v>
      </c>
      <c r="B25" s="4">
        <v>43635</v>
      </c>
      <c r="C25" s="2">
        <v>2.9100000000000001E-2</v>
      </c>
      <c r="D25" s="2">
        <v>1E-4</v>
      </c>
      <c r="E25" s="9">
        <f t="shared" si="0"/>
        <v>58.200343641597172</v>
      </c>
      <c r="F25" s="2">
        <v>7.5700000000000003E-2</v>
      </c>
      <c r="G25" s="2">
        <v>0</v>
      </c>
      <c r="H25" s="9">
        <f t="shared" si="1"/>
        <v>113.55000000000001</v>
      </c>
      <c r="I25" s="2">
        <v>4.4900000000000002E-2</v>
      </c>
      <c r="J25" s="2">
        <v>0</v>
      </c>
      <c r="K25" s="9">
        <f t="shared" si="2"/>
        <v>44.900000000000006</v>
      </c>
      <c r="L25" s="2">
        <v>5.5199999999999999E-2</v>
      </c>
      <c r="M25" s="2">
        <v>6.1999999999999998E-3</v>
      </c>
      <c r="N25" s="9">
        <f t="shared" si="3"/>
        <v>55.547097133873699</v>
      </c>
      <c r="O25" s="2">
        <v>7.3499999999999996E-2</v>
      </c>
      <c r="P25" s="2">
        <v>0</v>
      </c>
      <c r="Q25" s="9">
        <f t="shared" si="4"/>
        <v>73.5</v>
      </c>
      <c r="R25" s="2">
        <v>3.4599999999999999E-2</v>
      </c>
      <c r="S25" s="2">
        <v>0</v>
      </c>
      <c r="T25" s="9">
        <f t="shared" si="5"/>
        <v>34.6</v>
      </c>
      <c r="U25" s="2">
        <v>2.93E-2</v>
      </c>
      <c r="V25" s="2">
        <v>1.2999999999999999E-3</v>
      </c>
      <c r="W25" s="9">
        <f t="shared" si="6"/>
        <v>29.328825411188905</v>
      </c>
      <c r="X25" s="2">
        <v>4.4299999999999999E-2</v>
      </c>
      <c r="Y25" s="2">
        <v>1E-4</v>
      </c>
      <c r="Z25" s="9">
        <f t="shared" si="7"/>
        <v>44.300112866673373</v>
      </c>
      <c r="AA25" s="2">
        <v>3.15E-2</v>
      </c>
      <c r="AB25" s="2">
        <v>5.8999999999999999E-3</v>
      </c>
      <c r="AC25" s="9">
        <f t="shared" si="8"/>
        <v>32.047776833970872</v>
      </c>
      <c r="AD25" s="9">
        <f t="shared" si="9"/>
        <v>485.97415588730405</v>
      </c>
    </row>
    <row r="26" spans="1:30" ht="15.75" thickBot="1" x14ac:dyDescent="0.3">
      <c r="A26" s="3">
        <v>0.91666666666666663</v>
      </c>
      <c r="B26" s="4">
        <v>43635</v>
      </c>
      <c r="C26" s="2">
        <v>3.4299999999999997E-2</v>
      </c>
      <c r="D26" s="2">
        <v>2.9999999999999997E-4</v>
      </c>
      <c r="E26" s="9">
        <f t="shared" si="0"/>
        <v>68.602623856526066</v>
      </c>
      <c r="F26" s="2">
        <v>7.1599999999999997E-2</v>
      </c>
      <c r="G26" s="2">
        <v>0</v>
      </c>
      <c r="H26" s="9">
        <f t="shared" si="1"/>
        <v>107.39999999999999</v>
      </c>
      <c r="I26" s="2">
        <v>4.53E-2</v>
      </c>
      <c r="J26" s="2">
        <v>1E-4</v>
      </c>
      <c r="K26" s="9">
        <f t="shared" si="2"/>
        <v>45.300110375141472</v>
      </c>
      <c r="L26" s="2">
        <v>4.6199999999999998E-2</v>
      </c>
      <c r="M26" s="2">
        <v>1.6999999999999999E-3</v>
      </c>
      <c r="N26" s="9">
        <f t="shared" si="3"/>
        <v>46.231266476271223</v>
      </c>
      <c r="O26" s="2">
        <v>8.5900000000000004E-2</v>
      </c>
      <c r="P26" s="2">
        <v>0</v>
      </c>
      <c r="Q26" s="9">
        <f t="shared" si="4"/>
        <v>85.9</v>
      </c>
      <c r="R26" s="2">
        <v>3.1899999999999998E-2</v>
      </c>
      <c r="S26" s="2">
        <v>0</v>
      </c>
      <c r="T26" s="9">
        <f t="shared" si="5"/>
        <v>31.9</v>
      </c>
      <c r="U26" s="2">
        <v>2.8199999999999999E-2</v>
      </c>
      <c r="V26" s="2">
        <v>1.6000000000000001E-3</v>
      </c>
      <c r="W26" s="9">
        <f t="shared" si="6"/>
        <v>28.245353600194139</v>
      </c>
      <c r="X26" s="2">
        <v>4.5499999999999999E-2</v>
      </c>
      <c r="Y26" s="2">
        <v>1E-4</v>
      </c>
      <c r="Z26" s="9">
        <f t="shared" si="7"/>
        <v>45.500109889977189</v>
      </c>
      <c r="AA26" s="2">
        <v>2.58E-2</v>
      </c>
      <c r="AB26" s="2">
        <v>6.6E-3</v>
      </c>
      <c r="AC26" s="9">
        <f t="shared" si="8"/>
        <v>26.630809225406576</v>
      </c>
      <c r="AD26" s="9">
        <f t="shared" si="9"/>
        <v>485.71027342351658</v>
      </c>
    </row>
    <row r="27" spans="1:30" ht="15.75" thickBot="1" x14ac:dyDescent="0.3">
      <c r="A27" s="3">
        <v>0.95833333333333337</v>
      </c>
      <c r="B27" s="4">
        <v>43635</v>
      </c>
      <c r="C27" s="2">
        <v>4.3200000000000002E-2</v>
      </c>
      <c r="D27" s="2">
        <v>0</v>
      </c>
      <c r="E27" s="9">
        <f t="shared" si="0"/>
        <v>86.4</v>
      </c>
      <c r="F27" s="2">
        <v>7.22E-2</v>
      </c>
      <c r="G27" s="2">
        <v>0</v>
      </c>
      <c r="H27" s="9">
        <f t="shared" si="1"/>
        <v>108.3</v>
      </c>
      <c r="I27" s="2">
        <v>4.8000000000000001E-2</v>
      </c>
      <c r="J27" s="2">
        <v>0</v>
      </c>
      <c r="K27" s="9">
        <f t="shared" si="2"/>
        <v>48</v>
      </c>
      <c r="L27" s="2">
        <v>4.6199999999999998E-2</v>
      </c>
      <c r="M27" s="2">
        <v>8.0000000000000004E-4</v>
      </c>
      <c r="N27" s="9">
        <f t="shared" si="3"/>
        <v>46.206925887793048</v>
      </c>
      <c r="O27" s="2">
        <v>0.11020000000000001</v>
      </c>
      <c r="P27" s="2">
        <v>0</v>
      </c>
      <c r="Q27" s="9">
        <f t="shared" si="4"/>
        <v>110.2</v>
      </c>
      <c r="R27" s="2">
        <v>3.1399999999999997E-2</v>
      </c>
      <c r="S27" s="2">
        <v>0</v>
      </c>
      <c r="T27" s="9">
        <f t="shared" si="5"/>
        <v>31.4</v>
      </c>
      <c r="U27" s="2">
        <v>3.1099999999999999E-2</v>
      </c>
      <c r="V27" s="2">
        <v>4.0000000000000001E-3</v>
      </c>
      <c r="W27" s="9">
        <f t="shared" si="6"/>
        <v>31.356179614232342</v>
      </c>
      <c r="X27" s="2">
        <v>5.7299999999999997E-2</v>
      </c>
      <c r="Y27" s="2">
        <v>0</v>
      </c>
      <c r="Z27" s="9">
        <f t="shared" si="7"/>
        <v>57.3</v>
      </c>
      <c r="AA27" s="2">
        <v>3.9199999999999999E-2</v>
      </c>
      <c r="AB27" s="2">
        <v>6.8999999999999999E-3</v>
      </c>
      <c r="AC27" s="9">
        <f t="shared" si="8"/>
        <v>39.802638103522732</v>
      </c>
      <c r="AD27" s="9">
        <f t="shared" si="9"/>
        <v>558.96574360554814</v>
      </c>
    </row>
    <row r="28" spans="1:30" ht="15.75" thickBot="1" x14ac:dyDescent="0.3">
      <c r="A28" s="3">
        <v>0</v>
      </c>
      <c r="B28" s="4">
        <v>43636</v>
      </c>
      <c r="C28" s="2">
        <v>4.0300000000000002E-2</v>
      </c>
      <c r="D28" s="2">
        <v>0</v>
      </c>
      <c r="E28" s="9">
        <f t="shared" si="0"/>
        <v>80.600000000000009</v>
      </c>
      <c r="F28" s="2">
        <v>6.13E-2</v>
      </c>
      <c r="G28" s="2">
        <v>0</v>
      </c>
      <c r="H28" s="9">
        <f t="shared" si="1"/>
        <v>91.95</v>
      </c>
      <c r="I28" s="2">
        <v>4.6300000000000001E-2</v>
      </c>
      <c r="J28" s="2">
        <v>0</v>
      </c>
      <c r="K28" s="9">
        <f t="shared" si="2"/>
        <v>46.300000000000004</v>
      </c>
      <c r="L28" s="2">
        <v>4.3900000000000002E-2</v>
      </c>
      <c r="M28" s="2">
        <v>2.0000000000000001E-4</v>
      </c>
      <c r="N28" s="9">
        <f t="shared" si="3"/>
        <v>43.900455578501692</v>
      </c>
      <c r="O28" s="2">
        <v>9.3899999999999997E-2</v>
      </c>
      <c r="P28" s="2">
        <v>0</v>
      </c>
      <c r="Q28" s="9">
        <f t="shared" si="4"/>
        <v>93.899999999999991</v>
      </c>
      <c r="R28" s="2">
        <v>2.58E-2</v>
      </c>
      <c r="S28" s="2">
        <v>0</v>
      </c>
      <c r="T28" s="9">
        <f t="shared" si="5"/>
        <v>25.8</v>
      </c>
      <c r="U28" s="2">
        <v>2.7300000000000001E-2</v>
      </c>
      <c r="V28" s="2">
        <v>3.5999999999999999E-3</v>
      </c>
      <c r="W28" s="9">
        <f t="shared" si="6"/>
        <v>27.536339626028731</v>
      </c>
      <c r="X28" s="2">
        <v>5.0200000000000002E-2</v>
      </c>
      <c r="Y28" s="2">
        <v>0</v>
      </c>
      <c r="Z28" s="9">
        <f t="shared" si="7"/>
        <v>50.2</v>
      </c>
      <c r="AA28" s="2">
        <v>3.6200000000000003E-2</v>
      </c>
      <c r="AB28" s="2">
        <v>6.8999999999999999E-3</v>
      </c>
      <c r="AC28" s="9">
        <f t="shared" si="8"/>
        <v>36.8517299458248</v>
      </c>
      <c r="AD28" s="9">
        <f t="shared" si="9"/>
        <v>497.03852515035521</v>
      </c>
    </row>
  </sheetData>
  <mergeCells count="18">
    <mergeCell ref="AA2:AC2"/>
    <mergeCell ref="A3:B3"/>
    <mergeCell ref="AD1:AD3"/>
    <mergeCell ref="A2:B2"/>
    <mergeCell ref="C2:E2"/>
    <mergeCell ref="F2:H2"/>
    <mergeCell ref="I2:K2"/>
    <mergeCell ref="L2:N2"/>
    <mergeCell ref="O2:Q2"/>
    <mergeCell ref="R2:T2"/>
    <mergeCell ref="U2:W2"/>
    <mergeCell ref="A1:B1"/>
    <mergeCell ref="I1:N1"/>
    <mergeCell ref="O1:T1"/>
    <mergeCell ref="C1:E1"/>
    <mergeCell ref="F1:H1"/>
    <mergeCell ref="U1:AC1"/>
    <mergeCell ref="X2:Z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zoomScaleNormal="100" workbookViewId="0">
      <pane xSplit="2" ySplit="4" topLeftCell="C5" activePane="bottomRight" state="frozen"/>
      <selection activeCell="C2" sqref="C2:E2"/>
      <selection pane="topRight" activeCell="C2" sqref="C2:E2"/>
      <selection pane="bottomLeft" activeCell="C2" sqref="C2:E2"/>
      <selection pane="bottomRight" activeCell="X2" sqref="X2:Z2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8.7109375" customWidth="1" collapsed="1"/>
    <col min="12" max="12" width="7.7109375" hidden="1" customWidth="1" outlineLevel="1"/>
    <col min="13" max="13" width="9.140625" hidden="1" customWidth="1" outlineLevel="1"/>
    <col min="14" max="14" width="9.140625" collapsed="1"/>
    <col min="15" max="16" width="9.140625" hidden="1" customWidth="1" outlineLevel="1"/>
    <col min="17" max="17" width="8.85546875" customWidth="1" collapsed="1"/>
    <col min="18" max="19" width="9.140625" hidden="1" customWidth="1" outlineLevel="1"/>
    <col min="20" max="20" width="9.140625" collapsed="1"/>
    <col min="21" max="22" width="9.140625" hidden="1" customWidth="1" outlineLevel="1"/>
    <col min="23" max="23" width="9.28515625" customWidth="1" collapsed="1"/>
    <col min="24" max="25" width="9.140625" hidden="1" customWidth="1" outlineLevel="1"/>
    <col min="26" max="26" width="9.140625" collapsed="1"/>
    <col min="27" max="28" width="9.140625" hidden="1" customWidth="1" outlineLevel="1"/>
    <col min="29" max="29" width="8.7109375" customWidth="1" collapsed="1"/>
    <col min="30" max="31" width="9.140625" hidden="1" customWidth="1" outlineLevel="1"/>
    <col min="32" max="32" width="9.140625" collapsed="1"/>
    <col min="33" max="34" width="9.140625" hidden="1" customWidth="1" outlineLevel="1"/>
    <col min="35" max="35" width="8.7109375" customWidth="1" collapsed="1"/>
    <col min="36" max="37" width="9.140625" hidden="1" customWidth="1" outlineLevel="1"/>
    <col min="38" max="38" width="9.140625" collapsed="1"/>
  </cols>
  <sheetData>
    <row r="1" spans="1:42" x14ac:dyDescent="0.25">
      <c r="A1" s="34" t="s">
        <v>5</v>
      </c>
      <c r="B1" s="34"/>
      <c r="C1" s="34" t="s">
        <v>122</v>
      </c>
      <c r="D1" s="34"/>
      <c r="E1" s="34"/>
      <c r="F1" s="34"/>
      <c r="G1" s="34"/>
      <c r="H1" s="34"/>
      <c r="I1" s="51" t="s">
        <v>123</v>
      </c>
      <c r="J1" s="51"/>
      <c r="K1" s="51"/>
      <c r="L1" s="51"/>
      <c r="M1" s="51"/>
      <c r="N1" s="51"/>
      <c r="O1" s="34" t="s">
        <v>128</v>
      </c>
      <c r="P1" s="34"/>
      <c r="Q1" s="34"/>
      <c r="R1" s="34"/>
      <c r="S1" s="34"/>
      <c r="T1" s="34"/>
      <c r="U1" s="34" t="s">
        <v>129</v>
      </c>
      <c r="V1" s="34"/>
      <c r="W1" s="34"/>
      <c r="X1" s="34"/>
      <c r="Y1" s="34"/>
      <c r="Z1" s="34"/>
      <c r="AA1" s="34" t="s">
        <v>134</v>
      </c>
      <c r="AB1" s="34"/>
      <c r="AC1" s="34"/>
      <c r="AD1" s="34"/>
      <c r="AE1" s="34"/>
      <c r="AF1" s="34"/>
      <c r="AG1" s="34" t="s">
        <v>156</v>
      </c>
      <c r="AH1" s="34"/>
      <c r="AI1" s="34"/>
      <c r="AJ1" s="34"/>
      <c r="AK1" s="34"/>
      <c r="AL1" s="34"/>
      <c r="AM1" s="35" t="s">
        <v>26</v>
      </c>
    </row>
    <row r="2" spans="1:42" x14ac:dyDescent="0.25">
      <c r="A2" s="34" t="s">
        <v>6</v>
      </c>
      <c r="B2" s="34"/>
      <c r="C2" s="41" t="s">
        <v>124</v>
      </c>
      <c r="D2" s="39"/>
      <c r="E2" s="40"/>
      <c r="F2" s="41" t="s">
        <v>125</v>
      </c>
      <c r="G2" s="39"/>
      <c r="H2" s="40"/>
      <c r="I2" s="41" t="s">
        <v>126</v>
      </c>
      <c r="J2" s="39"/>
      <c r="K2" s="40"/>
      <c r="L2" s="41" t="s">
        <v>127</v>
      </c>
      <c r="M2" s="39"/>
      <c r="N2" s="40"/>
      <c r="O2" s="41" t="s">
        <v>130</v>
      </c>
      <c r="P2" s="39"/>
      <c r="Q2" s="40"/>
      <c r="R2" s="41" t="s">
        <v>131</v>
      </c>
      <c r="S2" s="39"/>
      <c r="T2" s="40"/>
      <c r="U2" s="41" t="s">
        <v>132</v>
      </c>
      <c r="V2" s="39"/>
      <c r="W2" s="40"/>
      <c r="X2" s="41" t="s">
        <v>133</v>
      </c>
      <c r="Y2" s="39"/>
      <c r="Z2" s="40"/>
      <c r="AA2" s="45" t="s">
        <v>135</v>
      </c>
      <c r="AB2" s="46"/>
      <c r="AC2" s="47"/>
      <c r="AD2" s="45" t="s">
        <v>136</v>
      </c>
      <c r="AE2" s="46"/>
      <c r="AF2" s="47"/>
      <c r="AG2" s="41" t="s">
        <v>157</v>
      </c>
      <c r="AH2" s="39"/>
      <c r="AI2" s="40"/>
      <c r="AJ2" s="41" t="s">
        <v>158</v>
      </c>
      <c r="AK2" s="39"/>
      <c r="AL2" s="40"/>
      <c r="AM2" s="36"/>
    </row>
    <row r="3" spans="1:42" ht="15.75" thickBot="1" x14ac:dyDescent="0.3">
      <c r="A3" s="34" t="s">
        <v>7</v>
      </c>
      <c r="B3" s="34"/>
      <c r="C3" s="12"/>
      <c r="D3" s="12"/>
      <c r="E3" s="7">
        <v>300</v>
      </c>
      <c r="F3" s="12"/>
      <c r="G3" s="12"/>
      <c r="H3" s="7">
        <v>300</v>
      </c>
      <c r="I3" s="12"/>
      <c r="J3" s="12"/>
      <c r="K3" s="7">
        <v>300</v>
      </c>
      <c r="L3" s="12"/>
      <c r="M3" s="12"/>
      <c r="N3" s="7">
        <v>300</v>
      </c>
      <c r="O3" s="12"/>
      <c r="P3" s="12"/>
      <c r="Q3" s="7">
        <v>300</v>
      </c>
      <c r="R3" s="12"/>
      <c r="S3" s="12"/>
      <c r="T3" s="7">
        <v>300</v>
      </c>
      <c r="U3" s="12"/>
      <c r="V3" s="12"/>
      <c r="W3" s="7">
        <v>200</v>
      </c>
      <c r="X3" s="12"/>
      <c r="Y3" s="12"/>
      <c r="Z3" s="7">
        <v>200</v>
      </c>
      <c r="AA3" s="12"/>
      <c r="AB3" s="12"/>
      <c r="AC3" s="7">
        <v>400</v>
      </c>
      <c r="AD3" s="12"/>
      <c r="AE3" s="12"/>
      <c r="AF3" s="7">
        <v>400</v>
      </c>
      <c r="AG3" s="20"/>
      <c r="AH3" s="20"/>
      <c r="AI3" s="7">
        <v>400</v>
      </c>
      <c r="AJ3" s="20"/>
      <c r="AK3" s="20"/>
      <c r="AL3" s="7">
        <v>400</v>
      </c>
      <c r="AM3" s="37"/>
    </row>
    <row r="4" spans="1:42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5" t="s">
        <v>8</v>
      </c>
    </row>
    <row r="5" spans="1:42" ht="15.75" thickBot="1" x14ac:dyDescent="0.3">
      <c r="A5" s="3">
        <v>4.1666666666666664E-2</v>
      </c>
      <c r="B5" s="4">
        <v>43635</v>
      </c>
      <c r="C5" s="2">
        <v>8.5000000000000006E-3</v>
      </c>
      <c r="D5" s="2">
        <v>0</v>
      </c>
      <c r="E5" s="9">
        <f>SQRT(C5*C5+D5*D5)*E$3</f>
        <v>2.5500000000000003</v>
      </c>
      <c r="F5" s="2">
        <v>0.35849999999999999</v>
      </c>
      <c r="G5" s="2">
        <v>5.8999999999999997E-2</v>
      </c>
      <c r="H5" s="9">
        <f>SQRT(F5*F5+G5*G5)*H$3</f>
        <v>108.99675453883937</v>
      </c>
      <c r="I5" s="2">
        <v>0.61950000000000005</v>
      </c>
      <c r="J5" s="2">
        <v>0.19400000000000001</v>
      </c>
      <c r="K5" s="9">
        <f>SQRT(I5*I5+J5*J5)*K$3</f>
        <v>194.74974326042127</v>
      </c>
      <c r="L5" s="2">
        <v>1.0500000000000001E-2</v>
      </c>
      <c r="M5" s="2">
        <v>5.0000000000000001E-3</v>
      </c>
      <c r="N5" s="9">
        <f>SQRT(L5*L5+M5*M5)*N$3</f>
        <v>3.488911004883902</v>
      </c>
      <c r="O5" s="2">
        <v>0.50549999999999995</v>
      </c>
      <c r="P5" s="2">
        <v>0.10249999999999999</v>
      </c>
      <c r="Q5" s="9">
        <f>SQRT(O5*O5+P5*P5)*Q$3</f>
        <v>154.73617870427069</v>
      </c>
      <c r="R5" s="2">
        <v>0</v>
      </c>
      <c r="S5" s="2">
        <v>0</v>
      </c>
      <c r="T5" s="9">
        <f>SQRT(R5*R5+S5*S5)*T$3</f>
        <v>0</v>
      </c>
      <c r="U5" s="2">
        <v>0.05</v>
      </c>
      <c r="V5" s="2">
        <v>0</v>
      </c>
      <c r="W5" s="9">
        <f>SQRT(U5*U5+V5*V5)*W$3</f>
        <v>10</v>
      </c>
      <c r="X5" s="2">
        <v>0.13450000000000001</v>
      </c>
      <c r="Y5" s="2">
        <v>0</v>
      </c>
      <c r="Z5" s="9">
        <f>SQRT(X5*X5+Y5*Y5)*Z$3</f>
        <v>26.900000000000002</v>
      </c>
      <c r="AA5" s="2">
        <v>0.25900000000000001</v>
      </c>
      <c r="AB5" s="2">
        <v>7.5999999999999998E-2</v>
      </c>
      <c r="AC5" s="9">
        <f>SQRT(AA5*AA5+AB5*AB5)*AC$3</f>
        <v>107.9681434498158</v>
      </c>
      <c r="AD5" s="2">
        <v>0.2535</v>
      </c>
      <c r="AE5" s="2">
        <v>0.1145</v>
      </c>
      <c r="AF5" s="9">
        <f>SQRT(AD5*AD5+AE5*AE5)*AF$3</f>
        <v>111.26365084788475</v>
      </c>
      <c r="AG5" s="2">
        <v>0.16450000000000001</v>
      </c>
      <c r="AH5" s="2">
        <v>1.9E-2</v>
      </c>
      <c r="AI5" s="9">
        <f>SQRT(AG5*AG5+AH5*AH5)*AI$3</f>
        <v>66.237451641801556</v>
      </c>
      <c r="AJ5" s="2">
        <v>0.13750000000000001</v>
      </c>
      <c r="AK5" s="2">
        <v>0</v>
      </c>
      <c r="AL5" s="9">
        <f>SQRT(AJ5*AJ5+AK5*AK5)*AL$3</f>
        <v>55.000000000000007</v>
      </c>
      <c r="AM5" s="9">
        <f>SUMIF($E$3:$AL$3,"&gt;0",E5:AL5)</f>
        <v>841.8908334479172</v>
      </c>
      <c r="AO5" t="s">
        <v>145</v>
      </c>
      <c r="AP5" s="16">
        <f>MAX(AM5:AM28)</f>
        <v>1256.2238444473337</v>
      </c>
    </row>
    <row r="6" spans="1:42" ht="15.75" thickBot="1" x14ac:dyDescent="0.3">
      <c r="A6" s="3">
        <v>8.3333333333333329E-2</v>
      </c>
      <c r="B6" s="4">
        <v>43635</v>
      </c>
      <c r="C6" s="2">
        <v>8.5000000000000006E-3</v>
      </c>
      <c r="D6" s="2">
        <v>0</v>
      </c>
      <c r="E6" s="9">
        <f t="shared" ref="E6:E28" si="0">SQRT(C6*C6+D6*D6)*E$3</f>
        <v>2.5500000000000003</v>
      </c>
      <c r="F6" s="2">
        <v>0.3095</v>
      </c>
      <c r="G6" s="2">
        <v>4.9000000000000002E-2</v>
      </c>
      <c r="H6" s="9">
        <f t="shared" ref="H6:H28" si="1">SQRT(F6*F6+G6*G6)*H$3</f>
        <v>94.006449246846884</v>
      </c>
      <c r="I6" s="2">
        <v>0.53600000000000003</v>
      </c>
      <c r="J6" s="2">
        <v>0.17499999999999999</v>
      </c>
      <c r="K6" s="9">
        <f t="shared" ref="K6:K28" si="2">SQRT(I6*I6+J6*J6)*K$3</f>
        <v>169.15345104371949</v>
      </c>
      <c r="L6" s="2">
        <v>1.0500000000000001E-2</v>
      </c>
      <c r="M6" s="2">
        <v>5.0000000000000001E-3</v>
      </c>
      <c r="N6" s="9">
        <f t="shared" ref="N6:N28" si="3">SQRT(L6*L6+M6*M6)*N$3</f>
        <v>3.488911004883902</v>
      </c>
      <c r="O6" s="2">
        <v>0.42699999999999999</v>
      </c>
      <c r="P6" s="2">
        <v>9.9000000000000005E-2</v>
      </c>
      <c r="Q6" s="9">
        <f t="shared" ref="Q6:Q28" si="4">SQRT(O6*O6+P6*P6)*Q$3</f>
        <v>131.4979087286182</v>
      </c>
      <c r="R6" s="2">
        <v>0</v>
      </c>
      <c r="S6" s="2">
        <v>0</v>
      </c>
      <c r="T6" s="9">
        <f t="shared" ref="T6:T28" si="5">SQRT(R6*R6+S6*S6)*T$3</f>
        <v>0</v>
      </c>
      <c r="U6" s="2">
        <v>5.0999999999999997E-2</v>
      </c>
      <c r="V6" s="2">
        <v>0</v>
      </c>
      <c r="W6" s="9">
        <f t="shared" ref="W6:W28" si="6">SQRT(U6*U6+V6*V6)*W$3</f>
        <v>10.199999999999999</v>
      </c>
      <c r="X6" s="2">
        <v>0.13</v>
      </c>
      <c r="Y6" s="2">
        <v>0</v>
      </c>
      <c r="Z6" s="9">
        <f t="shared" ref="Z6:Z28" si="7">SQRT(X6*X6+Y6*Y6)*Z$3</f>
        <v>26</v>
      </c>
      <c r="AA6" s="2">
        <v>0.22650000000000001</v>
      </c>
      <c r="AB6" s="2">
        <v>7.2499999999999995E-2</v>
      </c>
      <c r="AC6" s="9">
        <f t="shared" ref="AC6:AC28" si="8">SQRT(AA6*AA6+AB6*AB6)*AC$3</f>
        <v>95.128124127410402</v>
      </c>
      <c r="AD6" s="2">
        <v>0.216</v>
      </c>
      <c r="AE6" s="2">
        <v>0.1085</v>
      </c>
      <c r="AF6" s="9">
        <f t="shared" ref="AF6:AF28" si="9">SQRT(AD6*AD6+AE6*AE6)*AF$3</f>
        <v>96.687744828390734</v>
      </c>
      <c r="AG6" s="2">
        <v>0.13650000000000001</v>
      </c>
      <c r="AH6" s="2">
        <v>2.1999999999999999E-2</v>
      </c>
      <c r="AI6" s="9">
        <f t="shared" ref="AI6:AI28" si="10">SQRT(AG6*AG6+AH6*AH6)*AI$3</f>
        <v>55.304611019335447</v>
      </c>
      <c r="AJ6" s="2">
        <v>0.1145</v>
      </c>
      <c r="AK6" s="2">
        <v>0</v>
      </c>
      <c r="AL6" s="9">
        <f t="shared" ref="AL6:AL28" si="11">SQRT(AJ6*AJ6+AK6*AK6)*AL$3</f>
        <v>45.800000000000004</v>
      </c>
      <c r="AM6" s="9">
        <f t="shared" ref="AM6:AM28" si="12">SUMIF($E$3:$AL$3,"&gt;0",E6:AL6)</f>
        <v>729.81719999920495</v>
      </c>
      <c r="AO6" t="s">
        <v>146</v>
      </c>
      <c r="AP6" s="16">
        <f>AVERAGE(AM5:AM28)</f>
        <v>915.57173371677266</v>
      </c>
    </row>
    <row r="7" spans="1:42" ht="15.75" thickBot="1" x14ac:dyDescent="0.3">
      <c r="A7" s="3">
        <v>0.125</v>
      </c>
      <c r="B7" s="4">
        <v>43635</v>
      </c>
      <c r="C7" s="2">
        <v>8.5000000000000006E-3</v>
      </c>
      <c r="D7" s="2">
        <v>0</v>
      </c>
      <c r="E7" s="9">
        <f t="shared" si="0"/>
        <v>2.5500000000000003</v>
      </c>
      <c r="F7" s="2">
        <v>0.28000000000000003</v>
      </c>
      <c r="G7" s="2">
        <v>4.65E-2</v>
      </c>
      <c r="H7" s="9">
        <f t="shared" si="1"/>
        <v>85.150469757952607</v>
      </c>
      <c r="I7" s="2">
        <v>0.499</v>
      </c>
      <c r="J7" s="2">
        <v>0.17599999999999999</v>
      </c>
      <c r="K7" s="9">
        <f t="shared" si="2"/>
        <v>158.73855864281998</v>
      </c>
      <c r="L7" s="2">
        <v>1.0500000000000001E-2</v>
      </c>
      <c r="M7" s="2">
        <v>5.0000000000000001E-3</v>
      </c>
      <c r="N7" s="9">
        <f t="shared" si="3"/>
        <v>3.488911004883902</v>
      </c>
      <c r="O7" s="2">
        <v>0.40050000000000002</v>
      </c>
      <c r="P7" s="2">
        <v>9.35E-2</v>
      </c>
      <c r="Q7" s="9">
        <f t="shared" si="4"/>
        <v>123.38081293296783</v>
      </c>
      <c r="R7" s="2">
        <v>0</v>
      </c>
      <c r="S7" s="2">
        <v>0</v>
      </c>
      <c r="T7" s="9">
        <f t="shared" si="5"/>
        <v>0</v>
      </c>
      <c r="U7" s="2">
        <v>4.9000000000000002E-2</v>
      </c>
      <c r="V7" s="2">
        <v>0</v>
      </c>
      <c r="W7" s="9">
        <f t="shared" si="6"/>
        <v>9.8000000000000007</v>
      </c>
      <c r="X7" s="2">
        <v>0.128</v>
      </c>
      <c r="Y7" s="2">
        <v>0</v>
      </c>
      <c r="Z7" s="9">
        <f t="shared" si="7"/>
        <v>25.6</v>
      </c>
      <c r="AA7" s="2">
        <v>0.20549999999999999</v>
      </c>
      <c r="AB7" s="2">
        <v>7.2999999999999995E-2</v>
      </c>
      <c r="AC7" s="9">
        <f t="shared" si="8"/>
        <v>87.23233345497529</v>
      </c>
      <c r="AD7" s="2">
        <v>0.20799999999999999</v>
      </c>
      <c r="AE7" s="2">
        <v>0.1105</v>
      </c>
      <c r="AF7" s="9">
        <f t="shared" si="9"/>
        <v>94.211888846365881</v>
      </c>
      <c r="AG7" s="2">
        <v>0.1245</v>
      </c>
      <c r="AH7" s="2">
        <v>0.02</v>
      </c>
      <c r="AI7" s="9">
        <f t="shared" si="10"/>
        <v>50.438477375908164</v>
      </c>
      <c r="AJ7" s="2">
        <v>0.1055</v>
      </c>
      <c r="AK7" s="2">
        <v>0</v>
      </c>
      <c r="AL7" s="9">
        <f t="shared" si="11"/>
        <v>42.199999999999996</v>
      </c>
      <c r="AM7" s="9">
        <f t="shared" si="12"/>
        <v>682.7914520158738</v>
      </c>
    </row>
    <row r="8" spans="1:42" ht="15.75" thickBot="1" x14ac:dyDescent="0.3">
      <c r="A8" s="3">
        <v>0.16666666666666666</v>
      </c>
      <c r="B8" s="4">
        <v>43635</v>
      </c>
      <c r="C8" s="2">
        <v>6.4999999999999997E-3</v>
      </c>
      <c r="D8" s="2">
        <v>0</v>
      </c>
      <c r="E8" s="9">
        <f t="shared" si="0"/>
        <v>1.95</v>
      </c>
      <c r="F8" s="2">
        <v>0.27800000000000002</v>
      </c>
      <c r="G8" s="2">
        <v>3.6999999999999998E-2</v>
      </c>
      <c r="H8" s="9">
        <f t="shared" si="1"/>
        <v>84.13542654554027</v>
      </c>
      <c r="I8" s="2">
        <v>0.47949999999999998</v>
      </c>
      <c r="J8" s="2">
        <v>0.17199999999999999</v>
      </c>
      <c r="K8" s="9">
        <f t="shared" si="2"/>
        <v>152.82467896252882</v>
      </c>
      <c r="L8" s="2">
        <v>1.0500000000000001E-2</v>
      </c>
      <c r="M8" s="2">
        <v>5.4999999999999997E-3</v>
      </c>
      <c r="N8" s="9">
        <f t="shared" si="3"/>
        <v>3.5559808773389094</v>
      </c>
      <c r="O8" s="2">
        <v>0.38350000000000001</v>
      </c>
      <c r="P8" s="2">
        <v>9.0999999999999998E-2</v>
      </c>
      <c r="Q8" s="9">
        <f t="shared" si="4"/>
        <v>118.24462989920515</v>
      </c>
      <c r="R8" s="2">
        <v>0</v>
      </c>
      <c r="S8" s="2">
        <v>0</v>
      </c>
      <c r="T8" s="9">
        <f t="shared" si="5"/>
        <v>0</v>
      </c>
      <c r="U8" s="2">
        <v>4.5499999999999999E-2</v>
      </c>
      <c r="V8" s="2">
        <v>0</v>
      </c>
      <c r="W8" s="9">
        <f t="shared" si="6"/>
        <v>9.1</v>
      </c>
      <c r="X8" s="2">
        <v>0.1265</v>
      </c>
      <c r="Y8" s="2">
        <v>0</v>
      </c>
      <c r="Z8" s="9">
        <f t="shared" si="7"/>
        <v>25.3</v>
      </c>
      <c r="AA8" s="2">
        <v>0.1915</v>
      </c>
      <c r="AB8" s="2">
        <v>6.7500000000000004E-2</v>
      </c>
      <c r="AC8" s="9">
        <f t="shared" si="8"/>
        <v>81.219209550450572</v>
      </c>
      <c r="AD8" s="2">
        <v>0.20200000000000001</v>
      </c>
      <c r="AE8" s="2">
        <v>0.1055</v>
      </c>
      <c r="AF8" s="9">
        <f t="shared" si="9"/>
        <v>91.156349202894262</v>
      </c>
      <c r="AG8" s="2">
        <v>0.11550000000000001</v>
      </c>
      <c r="AH8" s="2">
        <v>2.1000000000000001E-2</v>
      </c>
      <c r="AI8" s="9">
        <f t="shared" si="10"/>
        <v>46.957427527495589</v>
      </c>
      <c r="AJ8" s="2">
        <v>0.10349999999999999</v>
      </c>
      <c r="AK8" s="2">
        <v>0</v>
      </c>
      <c r="AL8" s="9">
        <f t="shared" si="11"/>
        <v>41.4</v>
      </c>
      <c r="AM8" s="9">
        <f t="shared" si="12"/>
        <v>655.84370256545355</v>
      </c>
    </row>
    <row r="9" spans="1:42" ht="15.75" thickBot="1" x14ac:dyDescent="0.3">
      <c r="A9" s="3">
        <v>0.20833333333333334</v>
      </c>
      <c r="B9" s="4">
        <v>43635</v>
      </c>
      <c r="C9" s="2">
        <v>3.0000000000000001E-3</v>
      </c>
      <c r="D9" s="2">
        <v>0</v>
      </c>
      <c r="E9" s="9">
        <f t="shared" si="0"/>
        <v>0.9</v>
      </c>
      <c r="F9" s="2">
        <v>0.2235</v>
      </c>
      <c r="G9" s="2">
        <v>2.35E-2</v>
      </c>
      <c r="H9" s="9">
        <f t="shared" si="1"/>
        <v>67.419618806397892</v>
      </c>
      <c r="I9" s="2">
        <v>0.47149999999999997</v>
      </c>
      <c r="J9" s="2">
        <v>0.1545</v>
      </c>
      <c r="K9" s="9">
        <f t="shared" si="2"/>
        <v>148.85034430595047</v>
      </c>
      <c r="L9" s="2">
        <v>1.0500000000000001E-2</v>
      </c>
      <c r="M9" s="2">
        <v>5.0000000000000001E-3</v>
      </c>
      <c r="N9" s="9">
        <f t="shared" si="3"/>
        <v>3.488911004883902</v>
      </c>
      <c r="O9" s="2">
        <v>0.36549999999999999</v>
      </c>
      <c r="P9" s="2">
        <v>7.9500000000000001E-2</v>
      </c>
      <c r="Q9" s="9">
        <f t="shared" si="4"/>
        <v>112.21383604529345</v>
      </c>
      <c r="R9" s="2">
        <v>0</v>
      </c>
      <c r="S9" s="2">
        <v>0</v>
      </c>
      <c r="T9" s="9">
        <f t="shared" si="5"/>
        <v>0</v>
      </c>
      <c r="U9" s="2">
        <v>4.8500000000000001E-2</v>
      </c>
      <c r="V9" s="2">
        <v>0</v>
      </c>
      <c r="W9" s="9">
        <f t="shared" si="6"/>
        <v>9.7000000000000011</v>
      </c>
      <c r="X9" s="2">
        <v>0.126</v>
      </c>
      <c r="Y9" s="2">
        <v>0</v>
      </c>
      <c r="Z9" s="9">
        <f t="shared" si="7"/>
        <v>25.2</v>
      </c>
      <c r="AA9" s="2">
        <v>0.17949999999999999</v>
      </c>
      <c r="AB9" s="2">
        <v>5.0999999999999997E-2</v>
      </c>
      <c r="AC9" s="9">
        <f t="shared" si="8"/>
        <v>74.641811339221931</v>
      </c>
      <c r="AD9" s="2">
        <v>0.16500000000000001</v>
      </c>
      <c r="AE9" s="2">
        <v>6.8500000000000005E-2</v>
      </c>
      <c r="AF9" s="9">
        <f t="shared" si="9"/>
        <v>71.461598078968251</v>
      </c>
      <c r="AG9" s="2">
        <v>9.9500000000000005E-2</v>
      </c>
      <c r="AH9" s="2">
        <v>2.2499999999999999E-2</v>
      </c>
      <c r="AI9" s="9">
        <f t="shared" si="10"/>
        <v>40.804901666343966</v>
      </c>
      <c r="AJ9" s="2">
        <v>0.10050000000000001</v>
      </c>
      <c r="AK9" s="2">
        <v>0</v>
      </c>
      <c r="AL9" s="9">
        <f t="shared" si="11"/>
        <v>40.200000000000003</v>
      </c>
      <c r="AM9" s="9">
        <f t="shared" si="12"/>
        <v>594.88102124705995</v>
      </c>
    </row>
    <row r="10" spans="1:42" ht="15.75" thickBot="1" x14ac:dyDescent="0.3">
      <c r="A10" s="3">
        <v>0.25</v>
      </c>
      <c r="B10" s="4">
        <v>43635</v>
      </c>
      <c r="C10" s="2">
        <v>2.5000000000000001E-3</v>
      </c>
      <c r="D10" s="2">
        <v>5.0000000000000001E-4</v>
      </c>
      <c r="E10" s="9">
        <f t="shared" si="0"/>
        <v>0.76485292703891783</v>
      </c>
      <c r="F10" s="2">
        <v>0.24399999999999999</v>
      </c>
      <c r="G10" s="2">
        <v>9.4999999999999998E-3</v>
      </c>
      <c r="H10" s="9">
        <f t="shared" si="1"/>
        <v>73.255460547320283</v>
      </c>
      <c r="I10" s="2">
        <v>0.504</v>
      </c>
      <c r="J10" s="2">
        <v>0.16</v>
      </c>
      <c r="K10" s="9">
        <f t="shared" si="2"/>
        <v>158.63618754874312</v>
      </c>
      <c r="L10" s="2">
        <v>6.0999999999999999E-2</v>
      </c>
      <c r="M10" s="2">
        <v>4.4999999999999997E-3</v>
      </c>
      <c r="N10" s="9">
        <f t="shared" si="3"/>
        <v>18.349727518412909</v>
      </c>
      <c r="O10" s="2">
        <v>0.40400000000000003</v>
      </c>
      <c r="P10" s="2">
        <v>7.3999999999999996E-2</v>
      </c>
      <c r="Q10" s="9">
        <f t="shared" si="4"/>
        <v>123.21639501300143</v>
      </c>
      <c r="R10" s="2">
        <v>0</v>
      </c>
      <c r="S10" s="2">
        <v>0</v>
      </c>
      <c r="T10" s="9">
        <f t="shared" si="5"/>
        <v>0</v>
      </c>
      <c r="U10" s="2">
        <v>4.3499999999999997E-2</v>
      </c>
      <c r="V10" s="2">
        <v>0</v>
      </c>
      <c r="W10" s="9">
        <f t="shared" si="6"/>
        <v>8.6999999999999993</v>
      </c>
      <c r="X10" s="2">
        <v>0.128</v>
      </c>
      <c r="Y10" s="2">
        <v>0</v>
      </c>
      <c r="Z10" s="9">
        <f t="shared" si="7"/>
        <v>25.6</v>
      </c>
      <c r="AA10" s="2">
        <v>0.19950000000000001</v>
      </c>
      <c r="AB10" s="2">
        <v>4.8000000000000001E-2</v>
      </c>
      <c r="AC10" s="9">
        <f t="shared" si="8"/>
        <v>82.077280656707913</v>
      </c>
      <c r="AD10" s="2">
        <v>0.17799999999999999</v>
      </c>
      <c r="AE10" s="2">
        <v>6.7500000000000004E-2</v>
      </c>
      <c r="AF10" s="9">
        <f t="shared" si="9"/>
        <v>76.147488468103788</v>
      </c>
      <c r="AG10" s="2">
        <v>0.1145</v>
      </c>
      <c r="AH10" s="2">
        <v>2.2499999999999999E-2</v>
      </c>
      <c r="AI10" s="9">
        <f t="shared" si="10"/>
        <v>46.675903847702834</v>
      </c>
      <c r="AJ10" s="2">
        <v>0.105</v>
      </c>
      <c r="AK10" s="2">
        <v>0</v>
      </c>
      <c r="AL10" s="9">
        <f t="shared" si="11"/>
        <v>42</v>
      </c>
      <c r="AM10" s="9">
        <f t="shared" si="12"/>
        <v>655.42329652703108</v>
      </c>
    </row>
    <row r="11" spans="1:42" ht="15.75" thickBot="1" x14ac:dyDescent="0.3">
      <c r="A11" s="3">
        <v>0.29166666666666669</v>
      </c>
      <c r="B11" s="4">
        <v>43635</v>
      </c>
      <c r="C11" s="2">
        <v>3.0000000000000001E-3</v>
      </c>
      <c r="D11" s="2">
        <v>0</v>
      </c>
      <c r="E11" s="9">
        <f t="shared" si="0"/>
        <v>0.9</v>
      </c>
      <c r="F11" s="2">
        <v>0.29349999999999998</v>
      </c>
      <c r="G11" s="2">
        <v>1E-3</v>
      </c>
      <c r="H11" s="9">
        <f t="shared" si="1"/>
        <v>88.050511071770615</v>
      </c>
      <c r="I11" s="2">
        <v>0.55300000000000005</v>
      </c>
      <c r="J11" s="2">
        <v>0.17899999999999999</v>
      </c>
      <c r="K11" s="9">
        <f t="shared" si="2"/>
        <v>174.37459677372735</v>
      </c>
      <c r="L11" s="2">
        <v>4.2000000000000003E-2</v>
      </c>
      <c r="M11" s="2">
        <v>5.0000000000000001E-3</v>
      </c>
      <c r="N11" s="9">
        <f t="shared" si="3"/>
        <v>12.688971589533962</v>
      </c>
      <c r="O11" s="2">
        <v>0.44650000000000001</v>
      </c>
      <c r="P11" s="2">
        <v>7.0000000000000007E-2</v>
      </c>
      <c r="Q11" s="9">
        <f t="shared" si="4"/>
        <v>135.58614420360217</v>
      </c>
      <c r="R11" s="2">
        <v>0</v>
      </c>
      <c r="S11" s="2">
        <v>0</v>
      </c>
      <c r="T11" s="9">
        <f t="shared" si="5"/>
        <v>0</v>
      </c>
      <c r="U11" s="2">
        <v>0.04</v>
      </c>
      <c r="V11" s="2">
        <v>0</v>
      </c>
      <c r="W11" s="9">
        <f t="shared" si="6"/>
        <v>8</v>
      </c>
      <c r="X11" s="2">
        <v>0.13700000000000001</v>
      </c>
      <c r="Y11" s="2">
        <v>0</v>
      </c>
      <c r="Z11" s="9">
        <f t="shared" si="7"/>
        <v>27.400000000000002</v>
      </c>
      <c r="AA11" s="2">
        <v>0.2205</v>
      </c>
      <c r="AB11" s="2">
        <v>4.5499999999999999E-2</v>
      </c>
      <c r="AC11" s="9">
        <f t="shared" si="8"/>
        <v>90.058203402022187</v>
      </c>
      <c r="AD11" s="2">
        <v>0.19900000000000001</v>
      </c>
      <c r="AE11" s="2">
        <v>6.0999999999999999E-2</v>
      </c>
      <c r="AF11" s="9">
        <f t="shared" si="9"/>
        <v>83.255750552139034</v>
      </c>
      <c r="AG11" s="2">
        <v>0.13500000000000001</v>
      </c>
      <c r="AH11" s="2">
        <v>2.3E-2</v>
      </c>
      <c r="AI11" s="9">
        <f t="shared" si="10"/>
        <v>54.77809781290329</v>
      </c>
      <c r="AJ11" s="2">
        <v>0.1205</v>
      </c>
      <c r="AK11" s="2">
        <v>0</v>
      </c>
      <c r="AL11" s="9">
        <f t="shared" si="11"/>
        <v>48.199999999999996</v>
      </c>
      <c r="AM11" s="9">
        <f t="shared" si="12"/>
        <v>723.29227540569866</v>
      </c>
    </row>
    <row r="12" spans="1:42" ht="15.75" thickBot="1" x14ac:dyDescent="0.3">
      <c r="A12" s="3">
        <v>0.33333333333333331</v>
      </c>
      <c r="B12" s="4">
        <v>43635</v>
      </c>
      <c r="C12" s="2">
        <v>2.5000000000000001E-3</v>
      </c>
      <c r="D12" s="2">
        <v>0</v>
      </c>
      <c r="E12" s="9">
        <f t="shared" si="0"/>
        <v>0.75</v>
      </c>
      <c r="F12" s="2">
        <v>0.32150000000000001</v>
      </c>
      <c r="G12" s="2">
        <v>5.0000000000000001E-4</v>
      </c>
      <c r="H12" s="9">
        <f t="shared" si="1"/>
        <v>96.450116640675972</v>
      </c>
      <c r="I12" s="2">
        <v>0.61050000000000004</v>
      </c>
      <c r="J12" s="2">
        <v>0.1865</v>
      </c>
      <c r="K12" s="9">
        <f t="shared" si="2"/>
        <v>191.50541767793413</v>
      </c>
      <c r="L12" s="2">
        <v>3.3000000000000002E-2</v>
      </c>
      <c r="M12" s="2">
        <v>6.0000000000000001E-3</v>
      </c>
      <c r="N12" s="9">
        <f t="shared" si="3"/>
        <v>10.062305898749054</v>
      </c>
      <c r="O12" s="2">
        <v>0.4985</v>
      </c>
      <c r="P12" s="2">
        <v>7.3499999999999996E-2</v>
      </c>
      <c r="Q12" s="9">
        <f t="shared" si="4"/>
        <v>151.1668118338149</v>
      </c>
      <c r="R12" s="2">
        <v>0</v>
      </c>
      <c r="S12" s="2">
        <v>0</v>
      </c>
      <c r="T12" s="9">
        <f t="shared" si="5"/>
        <v>0</v>
      </c>
      <c r="U12" s="2">
        <v>4.4499999999999998E-2</v>
      </c>
      <c r="V12" s="2">
        <v>0</v>
      </c>
      <c r="W12" s="9">
        <f t="shared" si="6"/>
        <v>8.9</v>
      </c>
      <c r="X12" s="2">
        <v>0.14349999999999999</v>
      </c>
      <c r="Y12" s="2">
        <v>0</v>
      </c>
      <c r="Z12" s="9">
        <f t="shared" si="7"/>
        <v>28.7</v>
      </c>
      <c r="AA12" s="2">
        <v>0.26</v>
      </c>
      <c r="AB12" s="2">
        <v>4.2999999999999997E-2</v>
      </c>
      <c r="AC12" s="9">
        <f t="shared" si="8"/>
        <v>105.41271270582122</v>
      </c>
      <c r="AD12" s="2">
        <v>0.2465</v>
      </c>
      <c r="AE12" s="2">
        <v>6.3500000000000001E-2</v>
      </c>
      <c r="AF12" s="9">
        <f t="shared" si="9"/>
        <v>101.81905519105938</v>
      </c>
      <c r="AG12" s="2">
        <v>0.152</v>
      </c>
      <c r="AH12" s="2">
        <v>2.5999999999999999E-2</v>
      </c>
      <c r="AI12" s="9">
        <f t="shared" si="10"/>
        <v>61.683060883843957</v>
      </c>
      <c r="AJ12" s="2">
        <v>0.13450000000000001</v>
      </c>
      <c r="AK12" s="2">
        <v>0</v>
      </c>
      <c r="AL12" s="9">
        <f t="shared" si="11"/>
        <v>53.800000000000004</v>
      </c>
      <c r="AM12" s="9">
        <f t="shared" si="12"/>
        <v>810.24948083189861</v>
      </c>
    </row>
    <row r="13" spans="1:42" ht="15.75" thickBot="1" x14ac:dyDescent="0.3">
      <c r="A13" s="3">
        <v>0.375</v>
      </c>
      <c r="B13" s="4">
        <v>43635</v>
      </c>
      <c r="C13" s="2">
        <v>3.0000000000000001E-3</v>
      </c>
      <c r="D13" s="2">
        <v>5.0000000000000001E-4</v>
      </c>
      <c r="E13" s="9">
        <f t="shared" si="0"/>
        <v>0.91241437954473292</v>
      </c>
      <c r="F13" s="2">
        <v>0.32600000000000001</v>
      </c>
      <c r="G13" s="2">
        <v>5.4999999999999997E-3</v>
      </c>
      <c r="H13" s="9">
        <f t="shared" si="1"/>
        <v>97.813917721354969</v>
      </c>
      <c r="I13" s="2">
        <v>0.66300000000000003</v>
      </c>
      <c r="J13" s="2">
        <v>0.20849999999999999</v>
      </c>
      <c r="K13" s="9">
        <f t="shared" si="2"/>
        <v>208.5035071647477</v>
      </c>
      <c r="L13" s="2">
        <v>4.4999999999999998E-2</v>
      </c>
      <c r="M13" s="2">
        <v>5.4999999999999997E-3</v>
      </c>
      <c r="N13" s="9">
        <f t="shared" si="3"/>
        <v>13.600459551059295</v>
      </c>
      <c r="O13" s="2">
        <v>0.55000000000000004</v>
      </c>
      <c r="P13" s="2">
        <v>7.7499999999999999E-2</v>
      </c>
      <c r="Q13" s="9">
        <f t="shared" si="4"/>
        <v>166.63001680369598</v>
      </c>
      <c r="R13" s="2">
        <v>0</v>
      </c>
      <c r="S13" s="2">
        <v>0</v>
      </c>
      <c r="T13" s="9">
        <f t="shared" si="5"/>
        <v>0</v>
      </c>
      <c r="U13" s="2">
        <v>4.2500000000000003E-2</v>
      </c>
      <c r="V13" s="2">
        <v>0</v>
      </c>
      <c r="W13" s="9">
        <f t="shared" si="6"/>
        <v>8.5</v>
      </c>
      <c r="X13" s="2">
        <v>0.13850000000000001</v>
      </c>
      <c r="Y13" s="2">
        <v>0</v>
      </c>
      <c r="Z13" s="9">
        <f t="shared" si="7"/>
        <v>27.700000000000003</v>
      </c>
      <c r="AA13" s="2">
        <v>0.27150000000000002</v>
      </c>
      <c r="AB13" s="2">
        <v>4.7E-2</v>
      </c>
      <c r="AC13" s="9">
        <f t="shared" si="8"/>
        <v>110.21524395472706</v>
      </c>
      <c r="AD13" s="2">
        <v>0.27700000000000002</v>
      </c>
      <c r="AE13" s="2">
        <v>7.3999999999999996E-2</v>
      </c>
      <c r="AF13" s="9">
        <f t="shared" si="9"/>
        <v>114.68565734214546</v>
      </c>
      <c r="AG13" s="2">
        <v>0.154</v>
      </c>
      <c r="AH13" s="2">
        <v>2.4500000000000001E-2</v>
      </c>
      <c r="AI13" s="9">
        <f t="shared" si="10"/>
        <v>62.374674347847304</v>
      </c>
      <c r="AJ13" s="2">
        <v>0.13750000000000001</v>
      </c>
      <c r="AK13" s="2">
        <v>0</v>
      </c>
      <c r="AL13" s="9">
        <f t="shared" si="11"/>
        <v>55.000000000000007</v>
      </c>
      <c r="AM13" s="9">
        <f t="shared" si="12"/>
        <v>865.93589126512245</v>
      </c>
    </row>
    <row r="14" spans="1:42" ht="15.75" thickBot="1" x14ac:dyDescent="0.3">
      <c r="A14" s="3">
        <v>0.41666666666666669</v>
      </c>
      <c r="B14" s="4">
        <v>43635</v>
      </c>
      <c r="C14" s="2">
        <v>2.5000000000000001E-3</v>
      </c>
      <c r="D14" s="2">
        <v>0</v>
      </c>
      <c r="E14" s="9">
        <f t="shared" si="0"/>
        <v>0.75</v>
      </c>
      <c r="F14" s="2">
        <v>0.34799999999999998</v>
      </c>
      <c r="G14" s="2">
        <v>1.8499999999999999E-2</v>
      </c>
      <c r="H14" s="9">
        <f t="shared" si="1"/>
        <v>104.54741747169081</v>
      </c>
      <c r="I14" s="2">
        <v>0.67149999999999999</v>
      </c>
      <c r="J14" s="2">
        <v>0.1875</v>
      </c>
      <c r="K14" s="9">
        <f t="shared" si="2"/>
        <v>209.15583902917939</v>
      </c>
      <c r="L14" s="2">
        <v>4.65E-2</v>
      </c>
      <c r="M14" s="2">
        <v>4.4999999999999997E-3</v>
      </c>
      <c r="N14" s="9">
        <f t="shared" si="3"/>
        <v>14.015170352157694</v>
      </c>
      <c r="O14" s="2">
        <v>0.59399999999999997</v>
      </c>
      <c r="P14" s="2">
        <v>8.6499999999999994E-2</v>
      </c>
      <c r="Q14" s="9">
        <f t="shared" si="4"/>
        <v>180.079544923903</v>
      </c>
      <c r="R14" s="2">
        <v>0</v>
      </c>
      <c r="S14" s="2">
        <v>0</v>
      </c>
      <c r="T14" s="9">
        <f t="shared" si="5"/>
        <v>0</v>
      </c>
      <c r="U14" s="2">
        <v>4.4499999999999998E-2</v>
      </c>
      <c r="V14" s="2">
        <v>0</v>
      </c>
      <c r="W14" s="9">
        <f t="shared" si="6"/>
        <v>8.9</v>
      </c>
      <c r="X14" s="2">
        <v>0.14099999999999999</v>
      </c>
      <c r="Y14" s="2">
        <v>0</v>
      </c>
      <c r="Z14" s="9">
        <f t="shared" si="7"/>
        <v>28.199999999999996</v>
      </c>
      <c r="AA14" s="2">
        <v>0.27700000000000002</v>
      </c>
      <c r="AB14" s="2">
        <v>5.1499999999999997E-2</v>
      </c>
      <c r="AC14" s="9">
        <f t="shared" si="8"/>
        <v>112.69871339105875</v>
      </c>
      <c r="AD14" s="2">
        <v>0.27750000000000002</v>
      </c>
      <c r="AE14" s="2">
        <v>7.4999999999999997E-2</v>
      </c>
      <c r="AF14" s="9">
        <f t="shared" si="9"/>
        <v>114.9826073804208</v>
      </c>
      <c r="AG14" s="2">
        <v>0.17699999999999999</v>
      </c>
      <c r="AH14" s="2">
        <v>2.7E-2</v>
      </c>
      <c r="AI14" s="9">
        <f t="shared" si="10"/>
        <v>71.618991894608513</v>
      </c>
      <c r="AJ14" s="2">
        <v>0.15</v>
      </c>
      <c r="AK14" s="2">
        <v>0</v>
      </c>
      <c r="AL14" s="9">
        <f t="shared" si="11"/>
        <v>60</v>
      </c>
      <c r="AM14" s="9">
        <f t="shared" si="12"/>
        <v>904.94828444301891</v>
      </c>
    </row>
    <row r="15" spans="1:42" ht="15.75" thickBot="1" x14ac:dyDescent="0.3">
      <c r="A15" s="3">
        <v>0.45833333333333331</v>
      </c>
      <c r="B15" s="4">
        <v>43635</v>
      </c>
      <c r="C15" s="2">
        <v>4.0000000000000001E-3</v>
      </c>
      <c r="D15" s="2">
        <v>1E-3</v>
      </c>
      <c r="E15" s="9">
        <f t="shared" si="0"/>
        <v>1.236931687685298</v>
      </c>
      <c r="F15" s="2">
        <v>0.36049999999999999</v>
      </c>
      <c r="G15" s="2">
        <v>0.01</v>
      </c>
      <c r="H15" s="9">
        <f t="shared" si="1"/>
        <v>108.19160087548386</v>
      </c>
      <c r="I15" s="2">
        <v>0.67249999999999999</v>
      </c>
      <c r="J15" s="2">
        <v>0.1825</v>
      </c>
      <c r="K15" s="9">
        <f t="shared" si="2"/>
        <v>209.04694448855261</v>
      </c>
      <c r="L15" s="2">
        <v>6.7500000000000004E-2</v>
      </c>
      <c r="M15" s="2">
        <v>7.4999999999999997E-3</v>
      </c>
      <c r="N15" s="9">
        <f t="shared" si="3"/>
        <v>20.374616560809187</v>
      </c>
      <c r="O15" s="2">
        <v>0.59050000000000002</v>
      </c>
      <c r="P15" s="2">
        <v>8.5999999999999993E-2</v>
      </c>
      <c r="Q15" s="9">
        <f t="shared" si="4"/>
        <v>179.0188886682073</v>
      </c>
      <c r="R15" s="2">
        <v>0</v>
      </c>
      <c r="S15" s="2">
        <v>0</v>
      </c>
      <c r="T15" s="9">
        <f t="shared" si="5"/>
        <v>0</v>
      </c>
      <c r="U15" s="2">
        <v>3.95E-2</v>
      </c>
      <c r="V15" s="2">
        <v>0</v>
      </c>
      <c r="W15" s="9">
        <f t="shared" si="6"/>
        <v>7.9</v>
      </c>
      <c r="X15" s="2">
        <v>0.13900000000000001</v>
      </c>
      <c r="Y15" s="2">
        <v>0</v>
      </c>
      <c r="Z15" s="9">
        <f t="shared" si="7"/>
        <v>27.800000000000004</v>
      </c>
      <c r="AA15" s="2">
        <v>0.30199999999999999</v>
      </c>
      <c r="AB15" s="2">
        <v>5.2499999999999998E-2</v>
      </c>
      <c r="AC15" s="9">
        <f t="shared" si="8"/>
        <v>122.61174495128924</v>
      </c>
      <c r="AD15" s="2">
        <v>0.28050000000000003</v>
      </c>
      <c r="AE15" s="2">
        <v>7.1999999999999995E-2</v>
      </c>
      <c r="AF15" s="9">
        <f t="shared" si="9"/>
        <v>115.83729969228393</v>
      </c>
      <c r="AG15" s="2">
        <v>0.18149999999999999</v>
      </c>
      <c r="AH15" s="2">
        <v>2.5000000000000001E-2</v>
      </c>
      <c r="AI15" s="9">
        <f t="shared" si="10"/>
        <v>73.285469228217408</v>
      </c>
      <c r="AJ15" s="2">
        <v>0.1545</v>
      </c>
      <c r="AK15" s="2">
        <v>0</v>
      </c>
      <c r="AL15" s="9">
        <f t="shared" si="11"/>
        <v>61.8</v>
      </c>
      <c r="AM15" s="9">
        <f t="shared" si="12"/>
        <v>927.10349615252869</v>
      </c>
    </row>
    <row r="16" spans="1:42" ht="15.75" thickBot="1" x14ac:dyDescent="0.3">
      <c r="A16" s="3">
        <v>0.5</v>
      </c>
      <c r="B16" s="4">
        <v>43635</v>
      </c>
      <c r="C16" s="2">
        <v>4.4999999999999997E-3</v>
      </c>
      <c r="D16" s="2">
        <v>5.0000000000000001E-4</v>
      </c>
      <c r="E16" s="9">
        <f t="shared" si="0"/>
        <v>1.3583077707206124</v>
      </c>
      <c r="F16" s="2">
        <v>0.35949999999999999</v>
      </c>
      <c r="G16" s="2">
        <v>0.02</v>
      </c>
      <c r="H16" s="9">
        <f t="shared" si="1"/>
        <v>108.01676953140193</v>
      </c>
      <c r="I16" s="2">
        <v>0.73299999999999998</v>
      </c>
      <c r="J16" s="2">
        <v>0.186</v>
      </c>
      <c r="K16" s="9">
        <f t="shared" si="2"/>
        <v>226.86923546395619</v>
      </c>
      <c r="L16" s="2">
        <v>4.2000000000000003E-2</v>
      </c>
      <c r="M16" s="2">
        <v>8.0000000000000002E-3</v>
      </c>
      <c r="N16" s="9">
        <f t="shared" si="3"/>
        <v>12.826534995859172</v>
      </c>
      <c r="O16" s="2">
        <v>0.61950000000000005</v>
      </c>
      <c r="P16" s="2">
        <v>9.2999999999999999E-2</v>
      </c>
      <c r="Q16" s="9">
        <f t="shared" si="4"/>
        <v>187.93252113458172</v>
      </c>
      <c r="R16" s="2">
        <v>0</v>
      </c>
      <c r="S16" s="2">
        <v>0</v>
      </c>
      <c r="T16" s="9">
        <f t="shared" si="5"/>
        <v>0</v>
      </c>
      <c r="U16" s="2">
        <v>4.5999999999999999E-2</v>
      </c>
      <c r="V16" s="2">
        <v>0</v>
      </c>
      <c r="W16" s="9">
        <f t="shared" si="6"/>
        <v>9.1999999999999993</v>
      </c>
      <c r="X16" s="2">
        <v>0.14099999999999999</v>
      </c>
      <c r="Y16" s="2">
        <v>0</v>
      </c>
      <c r="Z16" s="9">
        <f t="shared" si="7"/>
        <v>28.199999999999996</v>
      </c>
      <c r="AA16" s="2">
        <v>0.312</v>
      </c>
      <c r="AB16" s="2">
        <v>5.5E-2</v>
      </c>
      <c r="AC16" s="9">
        <f t="shared" si="8"/>
        <v>126.72426760490667</v>
      </c>
      <c r="AD16" s="2">
        <v>0.311</v>
      </c>
      <c r="AE16" s="2">
        <v>7.9000000000000001E-2</v>
      </c>
      <c r="AF16" s="9">
        <f t="shared" si="9"/>
        <v>128.35076937829396</v>
      </c>
      <c r="AG16" s="2">
        <v>0.20100000000000001</v>
      </c>
      <c r="AH16" s="2">
        <v>2.35E-2</v>
      </c>
      <c r="AI16" s="9">
        <f t="shared" si="10"/>
        <v>80.947637396035219</v>
      </c>
      <c r="AJ16" s="2">
        <v>0.17150000000000001</v>
      </c>
      <c r="AK16" s="2">
        <v>0</v>
      </c>
      <c r="AL16" s="9">
        <f t="shared" si="11"/>
        <v>68.600000000000009</v>
      </c>
      <c r="AM16" s="9">
        <f t="shared" si="12"/>
        <v>979.02604327575568</v>
      </c>
    </row>
    <row r="17" spans="1:39" ht="15.75" thickBot="1" x14ac:dyDescent="0.3">
      <c r="A17" s="3">
        <v>0.54166666666666663</v>
      </c>
      <c r="B17" s="4">
        <v>43635</v>
      </c>
      <c r="C17" s="2">
        <v>5.0000000000000001E-3</v>
      </c>
      <c r="D17" s="2">
        <v>1E-3</v>
      </c>
      <c r="E17" s="9">
        <f t="shared" si="0"/>
        <v>1.5297058540778357</v>
      </c>
      <c r="F17" s="2">
        <v>0.36899999999999999</v>
      </c>
      <c r="G17" s="2">
        <v>1.2E-2</v>
      </c>
      <c r="H17" s="9">
        <f t="shared" si="1"/>
        <v>110.75852111688744</v>
      </c>
      <c r="I17" s="2">
        <v>0.69399999999999995</v>
      </c>
      <c r="J17" s="2">
        <v>0.19350000000000001</v>
      </c>
      <c r="K17" s="9">
        <f t="shared" si="2"/>
        <v>216.14125589530562</v>
      </c>
      <c r="L17" s="2">
        <v>1.9E-2</v>
      </c>
      <c r="M17" s="2">
        <v>6.4999999999999997E-3</v>
      </c>
      <c r="N17" s="9">
        <f t="shared" si="3"/>
        <v>6.02432568840696</v>
      </c>
      <c r="O17" s="2">
        <v>0.61450000000000005</v>
      </c>
      <c r="P17" s="2">
        <v>9.35E-2</v>
      </c>
      <c r="Q17" s="9">
        <f t="shared" si="4"/>
        <v>186.47178070689412</v>
      </c>
      <c r="R17" s="2">
        <v>0</v>
      </c>
      <c r="S17" s="2">
        <v>0</v>
      </c>
      <c r="T17" s="9">
        <f t="shared" si="5"/>
        <v>0</v>
      </c>
      <c r="U17" s="2">
        <v>4.3499999999999997E-2</v>
      </c>
      <c r="V17" s="2">
        <v>0</v>
      </c>
      <c r="W17" s="9">
        <f t="shared" si="6"/>
        <v>8.6999999999999993</v>
      </c>
      <c r="X17" s="2">
        <v>0.13500000000000001</v>
      </c>
      <c r="Y17" s="2">
        <v>0</v>
      </c>
      <c r="Z17" s="9">
        <f t="shared" si="7"/>
        <v>27</v>
      </c>
      <c r="AA17" s="2">
        <v>0.311</v>
      </c>
      <c r="AB17" s="2">
        <v>5.6500000000000002E-2</v>
      </c>
      <c r="AC17" s="9">
        <f t="shared" si="8"/>
        <v>126.43622898520819</v>
      </c>
      <c r="AD17" s="2">
        <v>0.28499999999999998</v>
      </c>
      <c r="AE17" s="2">
        <v>7.9500000000000001E-2</v>
      </c>
      <c r="AF17" s="9">
        <f t="shared" si="9"/>
        <v>118.35218629159327</v>
      </c>
      <c r="AG17" s="2">
        <v>0.20949999999999999</v>
      </c>
      <c r="AH17" s="2">
        <v>3.15E-2</v>
      </c>
      <c r="AI17" s="9">
        <f t="shared" si="10"/>
        <v>84.741961270671567</v>
      </c>
      <c r="AJ17" s="2">
        <v>0.17649999999999999</v>
      </c>
      <c r="AK17" s="2">
        <v>0</v>
      </c>
      <c r="AL17" s="9">
        <f t="shared" si="11"/>
        <v>70.599999999999994</v>
      </c>
      <c r="AM17" s="9">
        <f t="shared" si="12"/>
        <v>956.75596580904516</v>
      </c>
    </row>
    <row r="18" spans="1:39" ht="15.75" thickBot="1" x14ac:dyDescent="0.3">
      <c r="A18" s="3">
        <v>0.58333333333333337</v>
      </c>
      <c r="B18" s="4">
        <v>43635</v>
      </c>
      <c r="C18" s="2">
        <v>4.4999999999999997E-3</v>
      </c>
      <c r="D18" s="2">
        <v>5.0000000000000001E-4</v>
      </c>
      <c r="E18" s="9">
        <f t="shared" si="0"/>
        <v>1.3583077707206124</v>
      </c>
      <c r="F18" s="2">
        <v>0.35</v>
      </c>
      <c r="G18" s="2">
        <v>4.4999999999999997E-3</v>
      </c>
      <c r="H18" s="9">
        <f t="shared" si="1"/>
        <v>105.00867821280296</v>
      </c>
      <c r="I18" s="2">
        <v>0.67949999999999999</v>
      </c>
      <c r="J18" s="2">
        <v>0.19900000000000001</v>
      </c>
      <c r="K18" s="9">
        <f t="shared" si="2"/>
        <v>212.41212889098401</v>
      </c>
      <c r="L18" s="2">
        <v>1.6E-2</v>
      </c>
      <c r="M18" s="2">
        <v>7.4999999999999997E-3</v>
      </c>
      <c r="N18" s="9">
        <f t="shared" si="3"/>
        <v>5.3011791141216866</v>
      </c>
      <c r="O18" s="2">
        <v>0.64549999999999996</v>
      </c>
      <c r="P18" s="2">
        <v>9.9500000000000005E-2</v>
      </c>
      <c r="Q18" s="9">
        <f t="shared" si="4"/>
        <v>195.93709449718807</v>
      </c>
      <c r="R18" s="2">
        <v>0</v>
      </c>
      <c r="S18" s="2">
        <v>0</v>
      </c>
      <c r="T18" s="9">
        <f t="shared" si="5"/>
        <v>0</v>
      </c>
      <c r="U18" s="2">
        <v>4.3499999999999997E-2</v>
      </c>
      <c r="V18" s="2">
        <v>0</v>
      </c>
      <c r="W18" s="9">
        <f t="shared" si="6"/>
        <v>8.6999999999999993</v>
      </c>
      <c r="X18" s="2">
        <v>0.13950000000000001</v>
      </c>
      <c r="Y18" s="2">
        <v>0</v>
      </c>
      <c r="Z18" s="9">
        <f t="shared" si="7"/>
        <v>27.900000000000002</v>
      </c>
      <c r="AA18" s="2">
        <v>0.32450000000000001</v>
      </c>
      <c r="AB18" s="2">
        <v>5.6500000000000002E-2</v>
      </c>
      <c r="AC18" s="9">
        <f t="shared" si="8"/>
        <v>131.75279883175156</v>
      </c>
      <c r="AD18" s="2">
        <v>0.28449999999999998</v>
      </c>
      <c r="AE18" s="2">
        <v>7.4499999999999997E-2</v>
      </c>
      <c r="AF18" s="9">
        <f t="shared" si="9"/>
        <v>117.63706898762823</v>
      </c>
      <c r="AG18" s="2">
        <v>0.2155</v>
      </c>
      <c r="AH18" s="2">
        <v>2.8500000000000001E-2</v>
      </c>
      <c r="AI18" s="9">
        <f t="shared" si="10"/>
        <v>86.950560665242406</v>
      </c>
      <c r="AJ18" s="2">
        <v>0.16950000000000001</v>
      </c>
      <c r="AK18" s="2">
        <v>0</v>
      </c>
      <c r="AL18" s="9">
        <f t="shared" si="11"/>
        <v>67.800000000000011</v>
      </c>
      <c r="AM18" s="9">
        <f t="shared" si="12"/>
        <v>960.75781697043953</v>
      </c>
    </row>
    <row r="19" spans="1:39" ht="15.75" thickBot="1" x14ac:dyDescent="0.3">
      <c r="A19" s="3">
        <v>0.625</v>
      </c>
      <c r="B19" s="4">
        <v>43635</v>
      </c>
      <c r="C19" s="2">
        <v>6.0000000000000001E-3</v>
      </c>
      <c r="D19" s="2">
        <v>1.5E-3</v>
      </c>
      <c r="E19" s="9">
        <f t="shared" si="0"/>
        <v>1.8553975315279474</v>
      </c>
      <c r="F19" s="2">
        <v>0.38450000000000001</v>
      </c>
      <c r="G19" s="2">
        <v>1.0500000000000001E-2</v>
      </c>
      <c r="H19" s="9">
        <f t="shared" si="1"/>
        <v>115.39300238749315</v>
      </c>
      <c r="I19" s="2">
        <v>0.70050000000000001</v>
      </c>
      <c r="J19" s="2">
        <v>0.191</v>
      </c>
      <c r="K19" s="9">
        <f t="shared" si="2"/>
        <v>217.82174478228754</v>
      </c>
      <c r="L19" s="2">
        <v>1.4500000000000001E-2</v>
      </c>
      <c r="M19" s="2">
        <v>7.0000000000000001E-3</v>
      </c>
      <c r="N19" s="9">
        <f t="shared" si="3"/>
        <v>4.8303726564313862</v>
      </c>
      <c r="O19" s="2">
        <v>0.62549999999999994</v>
      </c>
      <c r="P19" s="2">
        <v>9.9500000000000005E-2</v>
      </c>
      <c r="Q19" s="9">
        <f t="shared" si="4"/>
        <v>190.00932871835528</v>
      </c>
      <c r="R19" s="2">
        <v>0</v>
      </c>
      <c r="S19" s="2">
        <v>0</v>
      </c>
      <c r="T19" s="9">
        <f t="shared" si="5"/>
        <v>0</v>
      </c>
      <c r="U19" s="2">
        <v>4.3499999999999997E-2</v>
      </c>
      <c r="V19" s="2">
        <v>0</v>
      </c>
      <c r="W19" s="9">
        <f t="shared" si="6"/>
        <v>8.6999999999999993</v>
      </c>
      <c r="X19" s="2">
        <v>0.14000000000000001</v>
      </c>
      <c r="Y19" s="2">
        <v>0</v>
      </c>
      <c r="Z19" s="9">
        <f t="shared" si="7"/>
        <v>28.000000000000004</v>
      </c>
      <c r="AA19" s="2">
        <v>0.32</v>
      </c>
      <c r="AB19" s="2">
        <v>5.8000000000000003E-2</v>
      </c>
      <c r="AC19" s="9">
        <f t="shared" si="8"/>
        <v>130.08551033839242</v>
      </c>
      <c r="AD19" s="2">
        <v>0.28249999999999997</v>
      </c>
      <c r="AE19" s="2">
        <v>7.5999999999999998E-2</v>
      </c>
      <c r="AF19" s="9">
        <f t="shared" si="9"/>
        <v>117.01777642734457</v>
      </c>
      <c r="AG19" s="2">
        <v>0.19450000000000001</v>
      </c>
      <c r="AH19" s="2">
        <v>3.1E-2</v>
      </c>
      <c r="AI19" s="9">
        <f t="shared" si="10"/>
        <v>78.781977634481862</v>
      </c>
      <c r="AJ19" s="2">
        <v>0.17599999999999999</v>
      </c>
      <c r="AK19" s="2">
        <v>0</v>
      </c>
      <c r="AL19" s="9">
        <f t="shared" si="11"/>
        <v>70.399999999999991</v>
      </c>
      <c r="AM19" s="9">
        <f t="shared" si="12"/>
        <v>962.89511047631424</v>
      </c>
    </row>
    <row r="20" spans="1:39" ht="15.75" thickBot="1" x14ac:dyDescent="0.3">
      <c r="A20" s="3">
        <v>0.66666666666666663</v>
      </c>
      <c r="B20" s="4">
        <v>43635</v>
      </c>
      <c r="C20" s="2">
        <v>4.4999999999999997E-3</v>
      </c>
      <c r="D20" s="2">
        <v>5.0000000000000001E-4</v>
      </c>
      <c r="E20" s="9">
        <f t="shared" si="0"/>
        <v>1.3583077707206124</v>
      </c>
      <c r="F20" s="2">
        <v>0.35</v>
      </c>
      <c r="G20" s="2">
        <v>2.5000000000000001E-3</v>
      </c>
      <c r="H20" s="9">
        <f t="shared" si="1"/>
        <v>105.00267853726399</v>
      </c>
      <c r="I20" s="2">
        <v>0.70399999999999996</v>
      </c>
      <c r="J20" s="2">
        <v>0.193</v>
      </c>
      <c r="K20" s="9">
        <f t="shared" si="2"/>
        <v>218.99280810108809</v>
      </c>
      <c r="L20" s="2">
        <v>1.6500000000000001E-2</v>
      </c>
      <c r="M20" s="2">
        <v>7.4999999999999997E-3</v>
      </c>
      <c r="N20" s="9">
        <f t="shared" si="3"/>
        <v>5.4373706881175572</v>
      </c>
      <c r="O20" s="2">
        <v>0.61350000000000005</v>
      </c>
      <c r="P20" s="2">
        <v>9.8000000000000004E-2</v>
      </c>
      <c r="Q20" s="9">
        <f t="shared" si="4"/>
        <v>186.38337506333554</v>
      </c>
      <c r="R20" s="2">
        <v>0</v>
      </c>
      <c r="S20" s="2">
        <v>0</v>
      </c>
      <c r="T20" s="9">
        <f t="shared" si="5"/>
        <v>0</v>
      </c>
      <c r="U20" s="2">
        <v>4.3499999999999997E-2</v>
      </c>
      <c r="V20" s="2">
        <v>0</v>
      </c>
      <c r="W20" s="9">
        <f t="shared" si="6"/>
        <v>8.6999999999999993</v>
      </c>
      <c r="X20" s="2">
        <v>0.13550000000000001</v>
      </c>
      <c r="Y20" s="2">
        <v>0</v>
      </c>
      <c r="Z20" s="9">
        <f t="shared" si="7"/>
        <v>27.1</v>
      </c>
      <c r="AA20" s="2">
        <v>0.312</v>
      </c>
      <c r="AB20" s="2">
        <v>5.8000000000000003E-2</v>
      </c>
      <c r="AC20" s="9">
        <f t="shared" si="8"/>
        <v>126.93809514877714</v>
      </c>
      <c r="AD20" s="2">
        <v>0.27950000000000003</v>
      </c>
      <c r="AE20" s="2">
        <v>7.5999999999999998E-2</v>
      </c>
      <c r="AF20" s="9">
        <f t="shared" si="9"/>
        <v>115.85939754719942</v>
      </c>
      <c r="AG20" s="2">
        <v>0.19450000000000001</v>
      </c>
      <c r="AH20" s="2">
        <v>3.5000000000000003E-2</v>
      </c>
      <c r="AI20" s="9">
        <f t="shared" si="10"/>
        <v>79.049604679593429</v>
      </c>
      <c r="AJ20" s="2">
        <v>0.16200000000000001</v>
      </c>
      <c r="AK20" s="2">
        <v>0</v>
      </c>
      <c r="AL20" s="9">
        <f t="shared" si="11"/>
        <v>64.8</v>
      </c>
      <c r="AM20" s="9">
        <f t="shared" si="12"/>
        <v>939.62163753609582</v>
      </c>
    </row>
    <row r="21" spans="1:39" ht="15.75" thickBot="1" x14ac:dyDescent="0.3">
      <c r="A21" s="3">
        <v>0.70833333333333337</v>
      </c>
      <c r="B21" s="4">
        <v>43635</v>
      </c>
      <c r="C21" s="2">
        <v>4.4999999999999997E-3</v>
      </c>
      <c r="D21" s="2">
        <v>1E-3</v>
      </c>
      <c r="E21" s="9">
        <f t="shared" si="0"/>
        <v>1.382931668593933</v>
      </c>
      <c r="F21" s="2">
        <v>0.35649999999999998</v>
      </c>
      <c r="G21" s="2">
        <v>5.4999999999999997E-3</v>
      </c>
      <c r="H21" s="9">
        <f t="shared" si="1"/>
        <v>106.96272715296669</v>
      </c>
      <c r="I21" s="2">
        <v>0.73399999999999999</v>
      </c>
      <c r="J21" s="2">
        <v>0.20399999999999999</v>
      </c>
      <c r="K21" s="9">
        <f t="shared" si="2"/>
        <v>228.54645042091551</v>
      </c>
      <c r="L21" s="2">
        <v>1.7500000000000002E-2</v>
      </c>
      <c r="M21" s="2">
        <v>8.0000000000000002E-3</v>
      </c>
      <c r="N21" s="9">
        <f t="shared" si="3"/>
        <v>5.7725644214681573</v>
      </c>
      <c r="O21" s="2">
        <v>0.64100000000000001</v>
      </c>
      <c r="P21" s="2">
        <v>0.10249999999999999</v>
      </c>
      <c r="Q21" s="9">
        <f t="shared" si="4"/>
        <v>194.74304223771384</v>
      </c>
      <c r="R21" s="2">
        <v>0</v>
      </c>
      <c r="S21" s="2">
        <v>0</v>
      </c>
      <c r="T21" s="9">
        <f t="shared" si="5"/>
        <v>0</v>
      </c>
      <c r="U21" s="2">
        <v>3.85E-2</v>
      </c>
      <c r="V21" s="2">
        <v>0</v>
      </c>
      <c r="W21" s="9">
        <f t="shared" si="6"/>
        <v>7.7</v>
      </c>
      <c r="X21" s="2">
        <v>0.13600000000000001</v>
      </c>
      <c r="Y21" s="2">
        <v>0</v>
      </c>
      <c r="Z21" s="9">
        <f t="shared" si="7"/>
        <v>27.200000000000003</v>
      </c>
      <c r="AA21" s="2">
        <v>0.3085</v>
      </c>
      <c r="AB21" s="2">
        <v>6.25E-2</v>
      </c>
      <c r="AC21" s="9">
        <f t="shared" si="8"/>
        <v>125.9069497684699</v>
      </c>
      <c r="AD21" s="2">
        <v>0.29599999999999999</v>
      </c>
      <c r="AE21" s="2">
        <v>0.08</v>
      </c>
      <c r="AF21" s="9">
        <f t="shared" si="9"/>
        <v>122.64811453911551</v>
      </c>
      <c r="AG21" s="2">
        <v>0.2</v>
      </c>
      <c r="AH21" s="2">
        <v>3.4500000000000003E-2</v>
      </c>
      <c r="AI21" s="9">
        <f t="shared" si="10"/>
        <v>81.181524991835431</v>
      </c>
      <c r="AJ21" s="2">
        <v>0.17199999999999999</v>
      </c>
      <c r="AK21" s="2">
        <v>0</v>
      </c>
      <c r="AL21" s="9">
        <f t="shared" si="11"/>
        <v>68.8</v>
      </c>
      <c r="AM21" s="9">
        <f t="shared" si="12"/>
        <v>970.8443052010789</v>
      </c>
    </row>
    <row r="22" spans="1:39" ht="15.75" thickBot="1" x14ac:dyDescent="0.3">
      <c r="A22" s="3">
        <v>0.75</v>
      </c>
      <c r="B22" s="4">
        <v>43635</v>
      </c>
      <c r="C22" s="2">
        <v>4.4999999999999997E-3</v>
      </c>
      <c r="D22" s="2">
        <v>1.5E-3</v>
      </c>
      <c r="E22" s="9">
        <f t="shared" si="0"/>
        <v>1.4230249470757708</v>
      </c>
      <c r="F22" s="2">
        <v>0.39550000000000002</v>
      </c>
      <c r="G22" s="2">
        <v>1.2999999999999999E-2</v>
      </c>
      <c r="H22" s="9">
        <f t="shared" si="1"/>
        <v>118.71407877754011</v>
      </c>
      <c r="I22" s="2">
        <v>0.76549999999999996</v>
      </c>
      <c r="J22" s="2">
        <v>0.22550000000000001</v>
      </c>
      <c r="K22" s="9">
        <f t="shared" si="2"/>
        <v>239.40686080394605</v>
      </c>
      <c r="L22" s="2">
        <v>1.6500000000000001E-2</v>
      </c>
      <c r="M22" s="2">
        <v>8.9999999999999993E-3</v>
      </c>
      <c r="N22" s="9">
        <f t="shared" si="3"/>
        <v>5.6384838387637508</v>
      </c>
      <c r="O22" s="2">
        <v>0.63400000000000001</v>
      </c>
      <c r="P22" s="2">
        <v>0.10249999999999999</v>
      </c>
      <c r="Q22" s="9">
        <f t="shared" si="4"/>
        <v>192.66967197771422</v>
      </c>
      <c r="R22" s="2">
        <v>0</v>
      </c>
      <c r="S22" s="2">
        <v>0</v>
      </c>
      <c r="T22" s="9">
        <f t="shared" si="5"/>
        <v>0</v>
      </c>
      <c r="U22" s="2">
        <v>4.65E-2</v>
      </c>
      <c r="V22" s="2">
        <v>0</v>
      </c>
      <c r="W22" s="9">
        <f t="shared" si="6"/>
        <v>9.3000000000000007</v>
      </c>
      <c r="X22" s="2">
        <v>0.13600000000000001</v>
      </c>
      <c r="Y22" s="2">
        <v>0</v>
      </c>
      <c r="Z22" s="9">
        <f t="shared" si="7"/>
        <v>27.200000000000003</v>
      </c>
      <c r="AA22" s="2">
        <v>0.34150000000000003</v>
      </c>
      <c r="AB22" s="2">
        <v>6.2E-2</v>
      </c>
      <c r="AC22" s="9">
        <f t="shared" si="8"/>
        <v>138.83299319686228</v>
      </c>
      <c r="AD22" s="2">
        <v>0.30549999999999999</v>
      </c>
      <c r="AE22" s="2">
        <v>8.1000000000000003E-2</v>
      </c>
      <c r="AF22" s="9">
        <f t="shared" si="9"/>
        <v>126.42230815801456</v>
      </c>
      <c r="AG22" s="2">
        <v>0.20050000000000001</v>
      </c>
      <c r="AH22" s="2">
        <v>2.9499999999999998E-2</v>
      </c>
      <c r="AI22" s="9">
        <f t="shared" si="10"/>
        <v>81.063431953008262</v>
      </c>
      <c r="AJ22" s="2">
        <v>0.18099999999999999</v>
      </c>
      <c r="AK22" s="2">
        <v>0</v>
      </c>
      <c r="AL22" s="9">
        <f t="shared" si="11"/>
        <v>72.399999999999991</v>
      </c>
      <c r="AM22" s="9">
        <f t="shared" si="12"/>
        <v>1013.0708536529249</v>
      </c>
    </row>
    <row r="23" spans="1:39" ht="15.75" thickBot="1" x14ac:dyDescent="0.3">
      <c r="A23" s="3">
        <v>0.79166666666666663</v>
      </c>
      <c r="B23" s="4">
        <v>43635</v>
      </c>
      <c r="C23" s="2">
        <v>5.0000000000000001E-3</v>
      </c>
      <c r="D23" s="2">
        <v>1.5E-3</v>
      </c>
      <c r="E23" s="9">
        <f t="shared" si="0"/>
        <v>1.5660459763365826</v>
      </c>
      <c r="F23" s="2">
        <v>0.44550000000000001</v>
      </c>
      <c r="G23" s="2">
        <v>1.2999999999999999E-2</v>
      </c>
      <c r="H23" s="9">
        <f t="shared" si="1"/>
        <v>133.70689024878263</v>
      </c>
      <c r="I23" s="2">
        <v>0.80449999999999999</v>
      </c>
      <c r="J23" s="2">
        <v>0.23200000000000001</v>
      </c>
      <c r="K23" s="9">
        <f t="shared" si="2"/>
        <v>251.18515581140537</v>
      </c>
      <c r="L23" s="2">
        <v>1.4500000000000001E-2</v>
      </c>
      <c r="M23" s="2">
        <v>7.0000000000000001E-3</v>
      </c>
      <c r="N23" s="9">
        <f t="shared" si="3"/>
        <v>4.8303726564313862</v>
      </c>
      <c r="O23" s="2">
        <v>0.64800000000000002</v>
      </c>
      <c r="P23" s="2">
        <v>0.10249999999999999</v>
      </c>
      <c r="Q23" s="9">
        <f t="shared" si="4"/>
        <v>196.81697716406478</v>
      </c>
      <c r="R23" s="2">
        <v>0</v>
      </c>
      <c r="S23" s="2">
        <v>0</v>
      </c>
      <c r="T23" s="9">
        <f t="shared" si="5"/>
        <v>0</v>
      </c>
      <c r="U23" s="2">
        <v>4.4999999999999998E-2</v>
      </c>
      <c r="V23" s="2">
        <v>0</v>
      </c>
      <c r="W23" s="9">
        <f t="shared" si="6"/>
        <v>9</v>
      </c>
      <c r="X23" s="2">
        <v>0.13900000000000001</v>
      </c>
      <c r="Y23" s="2">
        <v>0</v>
      </c>
      <c r="Z23" s="9">
        <f t="shared" si="7"/>
        <v>27.800000000000004</v>
      </c>
      <c r="AA23" s="2">
        <v>0.36399999999999999</v>
      </c>
      <c r="AB23" s="2">
        <v>6.5000000000000002E-2</v>
      </c>
      <c r="AC23" s="9">
        <f t="shared" si="8"/>
        <v>147.90321159461007</v>
      </c>
      <c r="AD23" s="2">
        <v>0.32200000000000001</v>
      </c>
      <c r="AE23" s="2">
        <v>8.4000000000000005E-2</v>
      </c>
      <c r="AF23" s="9">
        <f t="shared" si="9"/>
        <v>133.11048042885278</v>
      </c>
      <c r="AG23" s="2">
        <v>0.2185</v>
      </c>
      <c r="AH23" s="2">
        <v>2.5499999999999998E-2</v>
      </c>
      <c r="AI23" s="9">
        <f t="shared" si="10"/>
        <v>87.993181554027245</v>
      </c>
      <c r="AJ23" s="2">
        <v>0.1925</v>
      </c>
      <c r="AK23" s="2">
        <v>0</v>
      </c>
      <c r="AL23" s="9">
        <f t="shared" si="11"/>
        <v>77</v>
      </c>
      <c r="AM23" s="9">
        <f t="shared" si="12"/>
        <v>1070.9123154345107</v>
      </c>
    </row>
    <row r="24" spans="1:39" ht="15.75" thickBot="1" x14ac:dyDescent="0.3">
      <c r="A24" s="3">
        <v>0.83333333333333337</v>
      </c>
      <c r="B24" s="4">
        <v>43635</v>
      </c>
      <c r="C24" s="2">
        <v>3.0000000000000001E-3</v>
      </c>
      <c r="D24" s="2">
        <v>5.0000000000000001E-4</v>
      </c>
      <c r="E24" s="9">
        <f t="shared" si="0"/>
        <v>0.91241437954473292</v>
      </c>
      <c r="F24" s="2">
        <v>0.4355</v>
      </c>
      <c r="G24" s="2">
        <v>2.3E-2</v>
      </c>
      <c r="H24" s="9">
        <f t="shared" si="1"/>
        <v>130.83207748866485</v>
      </c>
      <c r="I24" s="2">
        <v>0.80449999999999999</v>
      </c>
      <c r="J24" s="2">
        <v>0.23150000000000001</v>
      </c>
      <c r="K24" s="9">
        <f t="shared" si="2"/>
        <v>251.14363420162573</v>
      </c>
      <c r="L24" s="2">
        <v>1.4E-2</v>
      </c>
      <c r="M24" s="2">
        <v>7.4999999999999997E-3</v>
      </c>
      <c r="N24" s="9">
        <f t="shared" si="3"/>
        <v>4.7647140522805769</v>
      </c>
      <c r="O24" s="2">
        <v>0.70450000000000002</v>
      </c>
      <c r="P24" s="2">
        <v>0.104</v>
      </c>
      <c r="Q24" s="9">
        <f t="shared" si="4"/>
        <v>213.64049826753356</v>
      </c>
      <c r="R24" s="2">
        <v>0</v>
      </c>
      <c r="S24" s="2">
        <v>0</v>
      </c>
      <c r="T24" s="9">
        <f t="shared" si="5"/>
        <v>0</v>
      </c>
      <c r="U24" s="2">
        <v>4.4499999999999998E-2</v>
      </c>
      <c r="V24" s="2">
        <v>0</v>
      </c>
      <c r="W24" s="9">
        <f t="shared" si="6"/>
        <v>8.9</v>
      </c>
      <c r="X24" s="2">
        <v>0.14050000000000001</v>
      </c>
      <c r="Y24" s="2">
        <v>0</v>
      </c>
      <c r="Z24" s="9">
        <f t="shared" si="7"/>
        <v>28.1</v>
      </c>
      <c r="AA24" s="2">
        <v>0.34549999999999997</v>
      </c>
      <c r="AB24" s="2">
        <v>5.8500000000000003E-2</v>
      </c>
      <c r="AC24" s="9">
        <f t="shared" si="8"/>
        <v>140.1670432020309</v>
      </c>
      <c r="AD24" s="2">
        <v>0.35449999999999998</v>
      </c>
      <c r="AE24" s="2">
        <v>8.2000000000000003E-2</v>
      </c>
      <c r="AF24" s="9">
        <f t="shared" si="9"/>
        <v>145.54408266913498</v>
      </c>
      <c r="AG24" s="2">
        <v>0.2205</v>
      </c>
      <c r="AH24" s="2">
        <v>2.1499999999999998E-2</v>
      </c>
      <c r="AI24" s="9">
        <f t="shared" si="10"/>
        <v>88.618282538085793</v>
      </c>
      <c r="AJ24" s="2">
        <v>0.21199999999999999</v>
      </c>
      <c r="AK24" s="2">
        <v>0</v>
      </c>
      <c r="AL24" s="9">
        <f t="shared" si="11"/>
        <v>84.8</v>
      </c>
      <c r="AM24" s="9">
        <f t="shared" si="12"/>
        <v>1097.422746798901</v>
      </c>
    </row>
    <row r="25" spans="1:39" ht="15.75" thickBot="1" x14ac:dyDescent="0.3">
      <c r="A25" s="3">
        <v>0.875</v>
      </c>
      <c r="B25" s="4">
        <v>43635</v>
      </c>
      <c r="C25" s="2">
        <v>2.5000000000000001E-3</v>
      </c>
      <c r="D25" s="2">
        <v>5.0000000000000001E-4</v>
      </c>
      <c r="E25" s="9">
        <f t="shared" si="0"/>
        <v>0.76485292703891783</v>
      </c>
      <c r="F25" s="2">
        <v>0.47949999999999998</v>
      </c>
      <c r="G25" s="2">
        <v>2.4E-2</v>
      </c>
      <c r="H25" s="9">
        <f t="shared" si="1"/>
        <v>144.03007498435872</v>
      </c>
      <c r="I25" s="2">
        <v>0.879</v>
      </c>
      <c r="J25" s="2">
        <v>0.2495</v>
      </c>
      <c r="K25" s="9">
        <f t="shared" si="2"/>
        <v>274.11715105042225</v>
      </c>
      <c r="L25" s="2">
        <v>1.35E-2</v>
      </c>
      <c r="M25" s="2">
        <v>7.0000000000000001E-3</v>
      </c>
      <c r="N25" s="9">
        <f t="shared" si="3"/>
        <v>4.5620718977236647</v>
      </c>
      <c r="O25" s="2">
        <v>0.75149999999999995</v>
      </c>
      <c r="P25" s="2">
        <v>0.11</v>
      </c>
      <c r="Q25" s="9">
        <f t="shared" si="4"/>
        <v>227.85236996792463</v>
      </c>
      <c r="R25" s="2">
        <v>0</v>
      </c>
      <c r="S25" s="2">
        <v>0</v>
      </c>
      <c r="T25" s="9">
        <f t="shared" si="5"/>
        <v>0</v>
      </c>
      <c r="U25" s="2">
        <v>4.0500000000000001E-2</v>
      </c>
      <c r="V25" s="2">
        <v>0</v>
      </c>
      <c r="W25" s="9">
        <f t="shared" si="6"/>
        <v>8.1</v>
      </c>
      <c r="X25" s="2">
        <v>0.151</v>
      </c>
      <c r="Y25" s="2">
        <v>0</v>
      </c>
      <c r="Z25" s="9">
        <f t="shared" si="7"/>
        <v>30.2</v>
      </c>
      <c r="AA25" s="2">
        <v>0.36649999999999999</v>
      </c>
      <c r="AB25" s="2">
        <v>6.3500000000000001E-2</v>
      </c>
      <c r="AC25" s="9">
        <f t="shared" si="8"/>
        <v>148.78413893960604</v>
      </c>
      <c r="AD25" s="2">
        <v>0.36849999999999999</v>
      </c>
      <c r="AE25" s="2">
        <v>9.0499999999999997E-2</v>
      </c>
      <c r="AF25" s="9">
        <f t="shared" si="9"/>
        <v>151.78010409800095</v>
      </c>
      <c r="AG25" s="2">
        <v>0.25</v>
      </c>
      <c r="AH25" s="2">
        <v>1.4500000000000001E-2</v>
      </c>
      <c r="AI25" s="9">
        <f t="shared" si="10"/>
        <v>100.16805878123026</v>
      </c>
      <c r="AJ25" s="2">
        <v>0.19400000000000001</v>
      </c>
      <c r="AK25" s="2">
        <v>0</v>
      </c>
      <c r="AL25" s="9">
        <f t="shared" si="11"/>
        <v>77.600000000000009</v>
      </c>
      <c r="AM25" s="9">
        <f t="shared" si="12"/>
        <v>1167.9588226463054</v>
      </c>
    </row>
    <row r="26" spans="1:39" ht="15.75" thickBot="1" x14ac:dyDescent="0.3">
      <c r="A26" s="3">
        <v>0.91666666666666663</v>
      </c>
      <c r="B26" s="4">
        <v>43635</v>
      </c>
      <c r="C26" s="2">
        <v>6.4999999999999997E-3</v>
      </c>
      <c r="D26" s="2">
        <v>5.0000000000000001E-4</v>
      </c>
      <c r="E26" s="9">
        <f t="shared" si="0"/>
        <v>1.9557607215607944</v>
      </c>
      <c r="F26" s="2">
        <v>0.53800000000000003</v>
      </c>
      <c r="G26" s="2">
        <v>6.7000000000000004E-2</v>
      </c>
      <c r="H26" s="9">
        <f t="shared" si="1"/>
        <v>162.64676449287271</v>
      </c>
      <c r="I26" s="2">
        <v>0.91649999999999998</v>
      </c>
      <c r="J26" s="2">
        <v>0.2505</v>
      </c>
      <c r="K26" s="9">
        <f t="shared" si="2"/>
        <v>285.03512941390227</v>
      </c>
      <c r="L26" s="2">
        <v>1.2999999999999999E-2</v>
      </c>
      <c r="M26" s="2">
        <v>7.0000000000000001E-3</v>
      </c>
      <c r="N26" s="9">
        <f t="shared" si="3"/>
        <v>4.4294469180700196</v>
      </c>
      <c r="O26" s="2">
        <v>0.79400000000000004</v>
      </c>
      <c r="P26" s="2">
        <v>0.11799999999999999</v>
      </c>
      <c r="Q26" s="9">
        <f t="shared" si="4"/>
        <v>240.81611241775335</v>
      </c>
      <c r="R26" s="2">
        <v>0</v>
      </c>
      <c r="S26" s="2">
        <v>0</v>
      </c>
      <c r="T26" s="9">
        <f t="shared" si="5"/>
        <v>0</v>
      </c>
      <c r="U26" s="2">
        <v>4.7500000000000001E-2</v>
      </c>
      <c r="V26" s="2">
        <v>0</v>
      </c>
      <c r="W26" s="9">
        <f t="shared" si="6"/>
        <v>9.5</v>
      </c>
      <c r="X26" s="2">
        <v>0.16400000000000001</v>
      </c>
      <c r="Y26" s="2">
        <v>0</v>
      </c>
      <c r="Z26" s="9">
        <f t="shared" si="7"/>
        <v>32.800000000000004</v>
      </c>
      <c r="AA26" s="2">
        <v>0.41399999999999998</v>
      </c>
      <c r="AB26" s="2">
        <v>7.1999999999999995E-2</v>
      </c>
      <c r="AC26" s="9">
        <f t="shared" si="8"/>
        <v>168.08569243097401</v>
      </c>
      <c r="AD26" s="2">
        <v>0.39700000000000002</v>
      </c>
      <c r="AE26" s="2">
        <v>0.10150000000000001</v>
      </c>
      <c r="AF26" s="9">
        <f t="shared" si="9"/>
        <v>163.90790096880627</v>
      </c>
      <c r="AG26" s="2">
        <v>0.26200000000000001</v>
      </c>
      <c r="AH26" s="2">
        <v>1.7999999999999999E-2</v>
      </c>
      <c r="AI26" s="9">
        <f t="shared" si="10"/>
        <v>105.04703708339423</v>
      </c>
      <c r="AJ26" s="2">
        <v>0.20499999999999999</v>
      </c>
      <c r="AK26" s="2">
        <v>0</v>
      </c>
      <c r="AL26" s="9">
        <f t="shared" si="11"/>
        <v>82</v>
      </c>
      <c r="AM26" s="9">
        <f t="shared" si="12"/>
        <v>1256.2238444473337</v>
      </c>
    </row>
    <row r="27" spans="1:39" ht="15.75" thickBot="1" x14ac:dyDescent="0.3">
      <c r="A27" s="3">
        <v>0.95833333333333337</v>
      </c>
      <c r="B27" s="4">
        <v>43635</v>
      </c>
      <c r="C27" s="2">
        <v>8.5000000000000006E-3</v>
      </c>
      <c r="D27" s="2">
        <v>0</v>
      </c>
      <c r="E27" s="9">
        <f t="shared" si="0"/>
        <v>2.5500000000000003</v>
      </c>
      <c r="F27" s="2">
        <v>0.51849999999999996</v>
      </c>
      <c r="G27" s="2">
        <v>3.3500000000000002E-2</v>
      </c>
      <c r="H27" s="9">
        <f t="shared" si="1"/>
        <v>155.87432437704422</v>
      </c>
      <c r="I27" s="2">
        <v>0.85750000000000004</v>
      </c>
      <c r="J27" s="2">
        <v>0.22900000000000001</v>
      </c>
      <c r="K27" s="9">
        <f t="shared" si="2"/>
        <v>266.26537983748466</v>
      </c>
      <c r="L27" s="2">
        <v>1.2500000000000001E-2</v>
      </c>
      <c r="M27" s="2">
        <v>5.4999999999999997E-3</v>
      </c>
      <c r="N27" s="9">
        <f t="shared" si="3"/>
        <v>4.0969500851242993</v>
      </c>
      <c r="O27" s="2">
        <v>0.746</v>
      </c>
      <c r="P27" s="2">
        <v>0.11700000000000001</v>
      </c>
      <c r="Q27" s="9">
        <f t="shared" si="4"/>
        <v>226.53575876669007</v>
      </c>
      <c r="R27" s="2">
        <v>0</v>
      </c>
      <c r="S27" s="2">
        <v>0</v>
      </c>
      <c r="T27" s="9">
        <f t="shared" si="5"/>
        <v>0</v>
      </c>
      <c r="U27" s="2">
        <v>4.9500000000000002E-2</v>
      </c>
      <c r="V27" s="2">
        <v>0</v>
      </c>
      <c r="W27" s="9">
        <f t="shared" si="6"/>
        <v>9.9</v>
      </c>
      <c r="X27" s="2">
        <v>0.17050000000000001</v>
      </c>
      <c r="Y27" s="2">
        <v>0</v>
      </c>
      <c r="Z27" s="9">
        <f t="shared" si="7"/>
        <v>34.1</v>
      </c>
      <c r="AA27" s="2">
        <v>0.38150000000000001</v>
      </c>
      <c r="AB27" s="2">
        <v>7.6999999999999999E-2</v>
      </c>
      <c r="AC27" s="9">
        <f t="shared" si="8"/>
        <v>155.67723019118756</v>
      </c>
      <c r="AD27" s="2">
        <v>0.38950000000000001</v>
      </c>
      <c r="AE27" s="2">
        <v>0.1225</v>
      </c>
      <c r="AF27" s="9">
        <f t="shared" si="9"/>
        <v>163.32372760869745</v>
      </c>
      <c r="AG27" s="2">
        <v>0.24199999999999999</v>
      </c>
      <c r="AH27" s="2">
        <v>2.2499999999999999E-2</v>
      </c>
      <c r="AI27" s="9">
        <f t="shared" si="10"/>
        <v>97.217488138708873</v>
      </c>
      <c r="AJ27" s="2">
        <v>0.19850000000000001</v>
      </c>
      <c r="AK27" s="2">
        <v>0</v>
      </c>
      <c r="AL27" s="9">
        <f t="shared" si="11"/>
        <v>79.400000000000006</v>
      </c>
      <c r="AM27" s="9">
        <f t="shared" si="12"/>
        <v>1194.9408590049372</v>
      </c>
    </row>
    <row r="28" spans="1:39" ht="15.75" thickBot="1" x14ac:dyDescent="0.3">
      <c r="A28" s="3">
        <v>0</v>
      </c>
      <c r="B28" s="4">
        <v>43636</v>
      </c>
      <c r="C28" s="2">
        <v>8.5000000000000006E-3</v>
      </c>
      <c r="D28" s="2">
        <v>0</v>
      </c>
      <c r="E28" s="9">
        <f t="shared" si="0"/>
        <v>2.5500000000000003</v>
      </c>
      <c r="F28" s="2">
        <v>0.45050000000000001</v>
      </c>
      <c r="G28" s="2">
        <v>2.9000000000000001E-2</v>
      </c>
      <c r="H28" s="9">
        <f t="shared" si="1"/>
        <v>135.42973270297776</v>
      </c>
      <c r="I28" s="2">
        <v>0.71750000000000003</v>
      </c>
      <c r="J28" s="2">
        <v>0.19650000000000001</v>
      </c>
      <c r="K28" s="9">
        <f t="shared" si="2"/>
        <v>223.17630922658435</v>
      </c>
      <c r="L28" s="2">
        <v>1.2500000000000001E-2</v>
      </c>
      <c r="M28" s="2">
        <v>7.0000000000000001E-3</v>
      </c>
      <c r="N28" s="9">
        <f t="shared" si="3"/>
        <v>4.2979646345683209</v>
      </c>
      <c r="O28" s="2">
        <v>0.627</v>
      </c>
      <c r="P28" s="2">
        <v>0.108</v>
      </c>
      <c r="Q28" s="9">
        <f t="shared" si="4"/>
        <v>190.87003431654747</v>
      </c>
      <c r="R28" s="2">
        <v>0</v>
      </c>
      <c r="S28" s="2">
        <v>0</v>
      </c>
      <c r="T28" s="9">
        <f t="shared" si="5"/>
        <v>0</v>
      </c>
      <c r="U28" s="2">
        <v>4.9000000000000002E-2</v>
      </c>
      <c r="V28" s="2">
        <v>0</v>
      </c>
      <c r="W28" s="9">
        <f t="shared" si="6"/>
        <v>9.8000000000000007</v>
      </c>
      <c r="X28" s="2">
        <v>0.16650000000000001</v>
      </c>
      <c r="Y28" s="2">
        <v>0</v>
      </c>
      <c r="Z28" s="9">
        <f t="shared" si="7"/>
        <v>33.300000000000004</v>
      </c>
      <c r="AA28" s="2">
        <v>0.30399999999999999</v>
      </c>
      <c r="AB28" s="2">
        <v>7.6499999999999999E-2</v>
      </c>
      <c r="AC28" s="9">
        <f t="shared" si="8"/>
        <v>125.3910682624564</v>
      </c>
      <c r="AD28" s="2">
        <v>0.34250000000000003</v>
      </c>
      <c r="AE28" s="2">
        <v>0.11799999999999999</v>
      </c>
      <c r="AF28" s="9">
        <f t="shared" si="9"/>
        <v>144.90286401586411</v>
      </c>
      <c r="AG28" s="2">
        <v>0.189</v>
      </c>
      <c r="AH28" s="2">
        <v>2.75E-2</v>
      </c>
      <c r="AI28" s="9">
        <f t="shared" si="10"/>
        <v>76.396073197514553</v>
      </c>
      <c r="AJ28" s="2">
        <v>0.16250000000000001</v>
      </c>
      <c r="AK28" s="2">
        <v>5.0000000000000001E-4</v>
      </c>
      <c r="AL28" s="9">
        <f t="shared" si="11"/>
        <v>65.000307691579422</v>
      </c>
      <c r="AM28" s="9">
        <f t="shared" si="12"/>
        <v>1011.1143540480923</v>
      </c>
    </row>
  </sheetData>
  <mergeCells count="22">
    <mergeCell ref="A3:B3"/>
    <mergeCell ref="AA1:AF1"/>
    <mergeCell ref="AM1:AM3"/>
    <mergeCell ref="A2:B2"/>
    <mergeCell ref="C2:E2"/>
    <mergeCell ref="F2:H2"/>
    <mergeCell ref="I2:K2"/>
    <mergeCell ref="L2:N2"/>
    <mergeCell ref="O2:Q2"/>
    <mergeCell ref="R2:T2"/>
    <mergeCell ref="U2:W2"/>
    <mergeCell ref="A1:B1"/>
    <mergeCell ref="C1:H1"/>
    <mergeCell ref="I1:N1"/>
    <mergeCell ref="O1:T1"/>
    <mergeCell ref="U1:Z1"/>
    <mergeCell ref="X2:Z2"/>
    <mergeCell ref="AA2:AC2"/>
    <mergeCell ref="AG1:AL1"/>
    <mergeCell ref="AG2:AI2"/>
    <mergeCell ref="AJ2:AL2"/>
    <mergeCell ref="AD2:A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МОЭСК (прием)</vt:lpstr>
      <vt:lpstr>Сабурово</vt:lpstr>
      <vt:lpstr>Сходня</vt:lpstr>
      <vt:lpstr>Балашиха</vt:lpstr>
      <vt:lpstr>Бутово</vt:lpstr>
      <vt:lpstr>Лупаново (ФСК)</vt:lpstr>
      <vt:lpstr>Некрасовский</vt:lpstr>
      <vt:lpstr>Истра</vt:lpstr>
      <vt:lpstr>Супонево</vt:lpstr>
      <vt:lpstr>ПятнКв</vt:lpstr>
      <vt:lpstr>Рублево</vt:lpstr>
      <vt:lpstr>Новогорск</vt:lpstr>
      <vt:lpstr>Звенигород</vt:lpstr>
      <vt:lpstr>Видное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Mvideo</dc:creator>
  <cp:lastModifiedBy>landrew</cp:lastModifiedBy>
  <dcterms:created xsi:type="dcterms:W3CDTF">2016-12-26T14:50:15Z</dcterms:created>
  <dcterms:modified xsi:type="dcterms:W3CDTF">2019-06-28T13:18:39Z</dcterms:modified>
</cp:coreProperties>
</file>